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9440" windowHeight="11595"/>
  </bookViews>
  <sheets>
    <sheet name="MW Interest calcs" sheetId="10" r:id="rId1"/>
  </sheets>
  <externalReferences>
    <externalReference r:id="rId2"/>
  </externalReferences>
  <definedNames>
    <definedName name="CB_TS_Show_Hist_Fcast_Pers">[1]TS_BA!$J$31</definedName>
    <definedName name="DD_TS_Fin_YE_Mth">[1]TS_BA!$K$13</definedName>
    <definedName name="LU_Mth_Names">[1]TS_LU!$D$47:$D$58</definedName>
    <definedName name="Model_Name">[1]Cover!$C$10</definedName>
    <definedName name="_xlnm.Print_Area" localSheetId="0">'MW Interest calcs'!$B$7:$N$11</definedName>
    <definedName name="TS_Actual_Per_Title">[1]TS_BA!$J$34</definedName>
    <definedName name="TS_Actual_Pers">[1]TS_BA!$J$32</definedName>
    <definedName name="TS_Budget_Per_Title">[1]TS_BA!$J$35</definedName>
    <definedName name="TS_Budget_Pers">[1]TS_BA!$J$33</definedName>
    <definedName name="TS_Fcast_Per_Title">[1]TS_BA!$J$36</definedName>
    <definedName name="TS_Mth_End">[1]TS_BA!$J$18</definedName>
    <definedName name="TS_Mths_In_Per">[1]TS_BA!$J$22</definedName>
    <definedName name="TS_Per_1_End_Date">[1]TS_BA!$J$25</definedName>
    <definedName name="TS_Per_1_FY_End_Date">[1]TS_BA!$J$20</definedName>
    <definedName name="TS_Per_1_FY_Start_Date">[1]TS_BA!$J$19</definedName>
    <definedName name="TS_Per_1_Number">[1]TS_BA!$J$23</definedName>
    <definedName name="TS_Per_Type_Name">[1]TS_BA!$J$16</definedName>
    <definedName name="TS_Per_Type_Prefix">[1]TS_BA!$J$17</definedName>
    <definedName name="TS_Pers_In_Yr">[1]TS_BA!$J$21</definedName>
    <definedName name="TS_Start_Date">[1]TS_BA!$J$14</definedName>
    <definedName name="Yr_Name">[1]TS_LU!$D$85</definedName>
  </definedNames>
  <calcPr calcId="145621"/>
</workbook>
</file>

<file path=xl/calcChain.xml><?xml version="1.0" encoding="utf-8"?>
<calcChain xmlns="http://schemas.openxmlformats.org/spreadsheetml/2006/main">
  <c r="D25" i="10" l="1"/>
  <c r="AA25" i="10" l="1"/>
  <c r="Z25" i="10"/>
  <c r="O25" i="10" l="1"/>
  <c r="N25" i="10"/>
  <c r="M25" i="10"/>
  <c r="L25" i="10"/>
  <c r="K25" i="10"/>
  <c r="J25" i="10"/>
  <c r="I25" i="10"/>
  <c r="H25" i="10"/>
  <c r="G25" i="10"/>
  <c r="F25" i="10"/>
  <c r="E25" i="10"/>
  <c r="P25" i="10" l="1"/>
  <c r="Q25" i="10" l="1"/>
  <c r="R25" i="10" l="1"/>
  <c r="S25" i="10" l="1"/>
  <c r="D27" i="10"/>
  <c r="D29" i="10" s="1"/>
  <c r="D20" i="10"/>
  <c r="P20" i="10"/>
  <c r="T25" i="10" l="1"/>
  <c r="Q20" i="10"/>
  <c r="E20" i="10"/>
  <c r="D31" i="10"/>
  <c r="E15" i="10" l="1"/>
  <c r="E27" i="10" s="1"/>
  <c r="E29" i="10" s="1"/>
  <c r="U25" i="10"/>
  <c r="F20" i="10"/>
  <c r="R20" i="10"/>
  <c r="E31" i="10" l="1"/>
  <c r="F15" i="10" s="1"/>
  <c r="F27" i="10" s="1"/>
  <c r="F29" i="10" s="1"/>
  <c r="V25" i="10"/>
  <c r="S20" i="10"/>
  <c r="G20" i="10"/>
  <c r="F31" i="10" l="1"/>
  <c r="G15" i="10" s="1"/>
  <c r="G27" i="10" s="1"/>
  <c r="G29" i="10" s="1"/>
  <c r="W25" i="10"/>
  <c r="H20" i="10"/>
  <c r="T20" i="10"/>
  <c r="G31" i="10" l="1"/>
  <c r="H15" i="10" s="1"/>
  <c r="H27" i="10" s="1"/>
  <c r="H29" i="10" s="1"/>
  <c r="X25" i="10"/>
  <c r="U20" i="10"/>
  <c r="I20" i="10"/>
  <c r="H31" i="10" l="1"/>
  <c r="I15" i="10" s="1"/>
  <c r="I27" i="10" s="1"/>
  <c r="I29" i="10" s="1"/>
  <c r="Y25" i="10"/>
  <c r="J20" i="10"/>
  <c r="V20" i="10"/>
  <c r="I31" i="10" l="1"/>
  <c r="J15" i="10" s="1"/>
  <c r="J27" i="10" s="1"/>
  <c r="J29" i="10" s="1"/>
  <c r="W20" i="10"/>
  <c r="K20" i="10"/>
  <c r="J31" i="10" l="1"/>
  <c r="K15" i="10" s="1"/>
  <c r="K27" i="10" s="1"/>
  <c r="K29" i="10" s="1"/>
  <c r="L20" i="10"/>
  <c r="X20" i="10"/>
  <c r="K31" i="10" l="1"/>
  <c r="L15" i="10" s="1"/>
  <c r="L27" i="10" s="1"/>
  <c r="L29" i="10" s="1"/>
  <c r="Y20" i="10"/>
  <c r="M20" i="10"/>
  <c r="L31" i="10" l="1"/>
  <c r="M15" i="10" s="1"/>
  <c r="M27" i="10" s="1"/>
  <c r="M29" i="10" s="1"/>
  <c r="N20" i="10"/>
  <c r="O20" i="10"/>
  <c r="Z20" i="10"/>
  <c r="AA20" i="10"/>
  <c r="M31" i="10" l="1"/>
  <c r="N15" i="10" s="1"/>
  <c r="N27" i="10" s="1"/>
  <c r="N29" i="10" s="1"/>
  <c r="N31" i="10" l="1"/>
  <c r="O15" i="10" s="1"/>
  <c r="O27" i="10" s="1"/>
  <c r="O29" i="10" s="1"/>
  <c r="O31" i="10" l="1"/>
  <c r="P15" i="10" l="1"/>
  <c r="P27" i="10" s="1"/>
  <c r="P29" i="10" s="1"/>
  <c r="P31" i="10" l="1"/>
  <c r="Q15" i="10" s="1"/>
  <c r="Q27" i="10" s="1"/>
  <c r="Q29" i="10" s="1"/>
  <c r="Q31" i="10" l="1"/>
  <c r="R15" i="10" s="1"/>
  <c r="R27" i="10" s="1"/>
  <c r="R29" i="10" s="1"/>
  <c r="R31" i="10" l="1"/>
  <c r="S15" i="10" s="1"/>
  <c r="S27" i="10" s="1"/>
  <c r="S29" i="10" s="1"/>
  <c r="S31" i="10" l="1"/>
  <c r="T15" i="10" s="1"/>
  <c r="T27" i="10" s="1"/>
  <c r="T29" i="10" s="1"/>
  <c r="T31" i="10" l="1"/>
  <c r="U15" i="10" s="1"/>
  <c r="U27" i="10" s="1"/>
  <c r="U29" i="10" s="1"/>
  <c r="U31" i="10" l="1"/>
  <c r="V15" i="10" s="1"/>
  <c r="V27" i="10" s="1"/>
  <c r="V29" i="10" s="1"/>
  <c r="V31" i="10" l="1"/>
  <c r="W15" i="10" s="1"/>
  <c r="W27" i="10" s="1"/>
  <c r="W29" i="10" s="1"/>
  <c r="W31" i="10" l="1"/>
  <c r="X15" i="10" s="1"/>
  <c r="X27" i="10" s="1"/>
  <c r="X29" i="10" s="1"/>
  <c r="X31" i="10" l="1"/>
  <c r="Y15" i="10" s="1"/>
  <c r="Y27" i="10" s="1"/>
  <c r="Y29" i="10" s="1"/>
  <c r="Y31" i="10" l="1"/>
  <c r="Z15" i="10" s="1"/>
  <c r="Z27" i="10" s="1"/>
  <c r="Z29" i="10" s="1"/>
  <c r="Z31" i="10" l="1"/>
  <c r="AA15" i="10" s="1"/>
  <c r="AA27" i="10" s="1"/>
  <c r="AA29" i="10" l="1"/>
  <c r="AA31" i="10" l="1"/>
</calcChain>
</file>

<file path=xl/sharedStrings.xml><?xml version="1.0" encoding="utf-8"?>
<sst xmlns="http://schemas.openxmlformats.org/spreadsheetml/2006/main" count="45" uniqueCount="31">
  <si>
    <t>2011-12</t>
  </si>
  <si>
    <t>2012-13</t>
  </si>
  <si>
    <t>Opening amount outstanding</t>
  </si>
  <si>
    <t>Nominal interest rate</t>
  </si>
  <si>
    <t>May</t>
  </si>
  <si>
    <t>Early recovery</t>
  </si>
  <si>
    <t>Net early recovery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</si>
  <si>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</si>
  <si>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</si>
  <si>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</si>
  <si>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</si>
  <si>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</si>
  <si>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</si>
  <si>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</si>
  <si>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</si>
  <si>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</si>
  <si>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</si>
  <si>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</si>
  <si>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Interest rate assumptions</t>
  </si>
  <si>
    <t>Unrequired desalination payments: indicative calculations</t>
  </si>
  <si>
    <t>Water business revenue from prices associated with desalination (pre-price freeze)</t>
  </si>
  <si>
    <t>Payments by Melbourne Water for the desalination plant</t>
  </si>
  <si>
    <t>Offset of customer bills</t>
  </si>
  <si>
    <t>Impact of price freeze on customer bills</t>
  </si>
  <si>
    <t>Any other returns to customers</t>
  </si>
  <si>
    <t>Total offset of customer bills</t>
  </si>
  <si>
    <t>Net amount remaining to be returned to customers (excluding interest)</t>
  </si>
  <si>
    <t>Add interest rate adjustment</t>
  </si>
  <si>
    <t>Net amount remaining to be returned to customers (including interest)</t>
  </si>
  <si>
    <t>ESC desalination cashflow modelling: $ million (money of the day/nominal)</t>
  </si>
  <si>
    <t>Data entry fields highlighted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</si>
</sst>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#,##0.0_);\(&quot;$&quot;#,##0.0\);_(&quot;-&quot;_)"/>
    <numFmt numFmtId="166" formatCode="_)d\-mmm\-yy_);_)d\-mmm\-yy_);_)&quot;-&quot;_)"/>
    <numFmt numFmtId="167" formatCode="_(#,##0.0\x_);\(#,##0.0\x\);_(&quot;-&quot;_)"/>
    <numFmt numFmtId="168" formatCode="_(#,##0.0_);\(#,##0.0\);_(&quot;-&quot;_)"/>
    <numFmt numFmtId="169" formatCode="_(#,##0.0%_);\(#,##0.0%\);_(&quot;-&quot;_)"/>
    <numFmt numFmtId="170" formatCode="_(###0_);\(###0\);_(&quot;-&quot;_)"/>
    <numFmt numFmtId="171" formatCode="_(###0_);\(###0\);_(###0_)"/>
    <numFmt numFmtId="172" formatCode="_)d\-mmm\-yy_)"/>
    <numFmt numFmtId="173" formatCode="_(#,##0_);\(#,##0\);_(&quot;-&quot;_)"/>
    <numFmt numFmtId="174" formatCode="_(#,##0_);\(#,##0\);_(#,##0_)"/>
    <numFmt numFmtId="175" formatCode="_-[$€-2]* #,##0.00_-;\-[$€-2]* #,##0.00_-;_-[$€-2]* &quot;-&quot;??_-"/>
    <numFmt numFmtId="176" formatCode="_(\ #,##0.0_);_(\ \(#,##0.0\);_(* &quot;-&quot;??_);_(@_)"/>
    <numFmt numFmtId="177" formatCode="_-* #,##0.00\ _F_-;\-* #,##0.00\ _F_-;_-* &quot;-&quot;??\ _F_-;_-@_-"/>
    <numFmt numFmtId="178" formatCode="_-* #,##0.00\ &quot;F&quot;_-;\-* #,##0.00\ &quot;F&quot;_-;_-* &quot;-&quot;??\ &quot;F&quot;_-;_-@_-"/>
    <numFmt numFmtId="179" formatCode="General_)"/>
    <numFmt numFmtId="180" formatCode="0.0%"/>
  </numFmts>
  <fonts count="88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Arial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Arial"/>
      <family val="2"/>
    </font>
    <font>
      <i/>
      <sz val="8"/>
      <color indexed="8"/>
      <name val="FrnkGothITC Bk BT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0"/>
      <name val="Arial"/>
      <family val="2"/>
    </font>
    <font>
      <b/>
      <sz val="15"/>
      <color indexed="56"/>
      <name val="Times New Roman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13"/>
      <color indexed="56"/>
      <name val="Times New Roman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1"/>
      <color indexed="56"/>
      <name val="Times New Roman"/>
      <family val="2"/>
    </font>
    <font>
      <b/>
      <sz val="8"/>
      <name val="Tahoma"/>
      <family val="2"/>
    </font>
    <font>
      <u/>
      <sz val="8"/>
      <color indexed="12"/>
      <name val="Tahoma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b/>
      <u/>
      <sz val="8"/>
      <color indexed="56"/>
      <name val="Tahoma"/>
      <family val="2"/>
    </font>
    <font>
      <b/>
      <u/>
      <sz val="10"/>
      <color indexed="56"/>
      <name val="Tahoma"/>
      <family val="2"/>
    </font>
    <font>
      <b/>
      <u/>
      <sz val="9"/>
      <color indexed="56"/>
      <name val="Tahoma"/>
      <family val="2"/>
    </font>
    <font>
      <sz val="8"/>
      <color indexed="56"/>
      <name val="Tahoma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b/>
      <sz val="12"/>
      <name val="Arial"/>
      <family val="2"/>
    </font>
    <font>
      <b/>
      <sz val="12"/>
      <name val="Tahoma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3"/>
      <name val="Tahoma"/>
      <family val="2"/>
    </font>
    <font>
      <b/>
      <sz val="14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Times New Roman"/>
      <family val="1"/>
    </font>
    <font>
      <sz val="10"/>
      <name val="MS Sans Serif"/>
      <family val="2"/>
    </font>
    <font>
      <b/>
      <sz val="10"/>
      <color indexed="8"/>
      <name val="Tahoma"/>
      <family val="2"/>
    </font>
    <font>
      <b/>
      <sz val="18"/>
      <color indexed="62"/>
      <name val="Cambria"/>
      <family val="2"/>
    </font>
    <font>
      <sz val="9"/>
      <name val="Times New Roman"/>
      <family val="1"/>
    </font>
    <font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</patternFill>
    </fill>
    <fill>
      <patternFill patternType="solid">
        <fgColor indexed="3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88">
    <xf numFmtId="0" fontId="0" fillId="0" borderId="0"/>
    <xf numFmtId="0" fontId="5" fillId="2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Fill="0" applyBorder="0">
      <alignment vertical="center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165" fontId="10" fillId="0" borderId="9">
      <alignment vertical="center"/>
      <protection locked="0"/>
    </xf>
    <xf numFmtId="165" fontId="10" fillId="0" borderId="9">
      <alignment vertical="center"/>
      <protection locked="0"/>
    </xf>
    <xf numFmtId="165" fontId="10" fillId="0" borderId="9">
      <alignment vertical="center"/>
      <protection locked="0"/>
    </xf>
    <xf numFmtId="166" fontId="10" fillId="0" borderId="9">
      <alignment vertical="center"/>
      <protection locked="0"/>
    </xf>
    <xf numFmtId="166" fontId="10" fillId="0" borderId="9">
      <alignment vertical="center"/>
      <protection locked="0"/>
    </xf>
    <xf numFmtId="166" fontId="10" fillId="0" borderId="9">
      <alignment vertical="center"/>
      <protection locked="0"/>
    </xf>
    <xf numFmtId="0" fontId="10" fillId="0" borderId="9">
      <alignment vertical="center"/>
      <protection locked="0"/>
    </xf>
    <xf numFmtId="0" fontId="10" fillId="0" borderId="9">
      <alignment vertical="center"/>
      <protection locked="0"/>
    </xf>
    <xf numFmtId="0" fontId="10" fillId="0" borderId="9">
      <alignment vertical="center"/>
      <protection locked="0"/>
    </xf>
    <xf numFmtId="167" fontId="10" fillId="0" borderId="9">
      <alignment vertical="center"/>
      <protection locked="0"/>
    </xf>
    <xf numFmtId="167" fontId="10" fillId="0" borderId="9">
      <alignment vertical="center"/>
      <protection locked="0"/>
    </xf>
    <xf numFmtId="168" fontId="10" fillId="0" borderId="9">
      <alignment vertical="center"/>
      <protection locked="0"/>
    </xf>
    <xf numFmtId="168" fontId="10" fillId="0" borderId="9">
      <alignment vertical="center"/>
      <protection locked="0"/>
    </xf>
    <xf numFmtId="168" fontId="10" fillId="0" borderId="9">
      <alignment vertical="center"/>
      <protection locked="0"/>
    </xf>
    <xf numFmtId="169" fontId="10" fillId="0" borderId="9">
      <alignment vertical="center"/>
      <protection locked="0"/>
    </xf>
    <xf numFmtId="169" fontId="10" fillId="0" borderId="9">
      <alignment vertical="center"/>
      <protection locked="0"/>
    </xf>
    <xf numFmtId="170" fontId="10" fillId="0" borderId="9">
      <alignment vertical="center"/>
      <protection locked="0"/>
    </xf>
    <xf numFmtId="170" fontId="10" fillId="0" borderId="9">
      <alignment vertical="center"/>
      <protection locked="0"/>
    </xf>
    <xf numFmtId="165" fontId="13" fillId="0" borderId="10">
      <alignment horizontal="center" vertical="center"/>
      <protection locked="0"/>
    </xf>
    <xf numFmtId="15" fontId="13" fillId="0" borderId="10">
      <alignment horizontal="center" vertical="center"/>
      <protection locked="0"/>
    </xf>
    <xf numFmtId="167" fontId="13" fillId="0" borderId="10">
      <alignment horizontal="center" vertical="center"/>
      <protection locked="0"/>
    </xf>
    <xf numFmtId="168" fontId="13" fillId="0" borderId="10">
      <alignment horizontal="center" vertical="center"/>
      <protection locked="0"/>
    </xf>
    <xf numFmtId="169" fontId="13" fillId="0" borderId="10">
      <alignment horizontal="center" vertical="center"/>
      <protection locked="0"/>
    </xf>
    <xf numFmtId="171" fontId="13" fillId="0" borderId="10">
      <alignment horizontal="center" vertical="center"/>
      <protection locked="0"/>
    </xf>
    <xf numFmtId="0" fontId="13" fillId="0" borderId="10">
      <alignment vertical="center"/>
      <protection locked="0"/>
    </xf>
    <xf numFmtId="0" fontId="13" fillId="0" borderId="10">
      <alignment vertical="center"/>
      <protection locked="0"/>
    </xf>
    <xf numFmtId="0" fontId="13" fillId="0" borderId="10">
      <alignment vertical="center"/>
      <protection locked="0"/>
    </xf>
    <xf numFmtId="165" fontId="13" fillId="0" borderId="10">
      <alignment horizontal="right" vertical="center"/>
      <protection locked="0"/>
    </xf>
    <xf numFmtId="172" fontId="13" fillId="0" borderId="10">
      <alignment horizontal="right" vertical="center"/>
      <protection locked="0"/>
    </xf>
    <xf numFmtId="167" fontId="13" fillId="0" borderId="10">
      <alignment horizontal="right" vertical="center"/>
      <protection locked="0"/>
    </xf>
    <xf numFmtId="168" fontId="13" fillId="0" borderId="10">
      <alignment horizontal="right" vertical="center"/>
      <protection locked="0"/>
    </xf>
    <xf numFmtId="169" fontId="13" fillId="0" borderId="10">
      <alignment horizontal="right" vertical="center"/>
      <protection locked="0"/>
    </xf>
    <xf numFmtId="171" fontId="13" fillId="0" borderId="10">
      <alignment horizontal="right" vertical="center"/>
      <protection locked="0"/>
    </xf>
    <xf numFmtId="0" fontId="14" fillId="4" borderId="0" applyNumberFormat="0" applyBorder="0" applyAlignment="0" applyProtection="0"/>
    <xf numFmtId="0" fontId="15" fillId="21" borderId="11" applyNumberFormat="0" applyAlignment="0" applyProtection="0"/>
    <xf numFmtId="0" fontId="13" fillId="0" borderId="0" applyNumberFormat="0" applyFont="0" applyFill="0" applyBorder="0">
      <alignment horizontal="center" vertical="center"/>
      <protection locked="0"/>
    </xf>
    <xf numFmtId="0" fontId="10" fillId="0" borderId="0" applyNumberFormat="0" applyFont="0" applyFill="0" applyBorder="0">
      <alignment horizontal="center" vertical="center"/>
      <protection locked="0"/>
    </xf>
    <xf numFmtId="0" fontId="10" fillId="0" borderId="0" applyNumberFormat="0" applyFont="0" applyFill="0" applyBorder="0">
      <alignment horizontal="center" vertical="center"/>
      <protection locked="0"/>
    </xf>
    <xf numFmtId="165" fontId="13" fillId="0" borderId="0" applyFill="0" applyBorder="0">
      <alignment horizontal="center" vertical="center"/>
    </xf>
    <xf numFmtId="15" fontId="13" fillId="0" borderId="0" applyFill="0" applyBorder="0">
      <alignment horizontal="center" vertical="center"/>
    </xf>
    <xf numFmtId="167" fontId="13" fillId="0" borderId="0" applyFill="0" applyBorder="0">
      <alignment horizontal="center" vertical="center"/>
    </xf>
    <xf numFmtId="168" fontId="13" fillId="0" borderId="0" applyFill="0" applyBorder="0">
      <alignment horizontal="center" vertical="center"/>
    </xf>
    <xf numFmtId="169" fontId="13" fillId="0" borderId="0" applyFill="0" applyBorder="0">
      <alignment horizontal="center" vertical="center"/>
    </xf>
    <xf numFmtId="171" fontId="13" fillId="0" borderId="0" applyFill="0" applyBorder="0">
      <alignment horizontal="center" vertical="center"/>
    </xf>
    <xf numFmtId="0" fontId="16" fillId="22" borderId="12" applyNumberFormat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0" fillId="0" borderId="0" applyFill="0" applyBorder="0">
      <alignment vertical="center"/>
    </xf>
    <xf numFmtId="165" fontId="10" fillId="0" borderId="0" applyFill="0" applyBorder="0">
      <alignment vertical="center"/>
    </xf>
    <xf numFmtId="165" fontId="10" fillId="0" borderId="0" applyFill="0" applyBorder="0">
      <alignment vertical="center"/>
    </xf>
    <xf numFmtId="37" fontId="18" fillId="23" borderId="0">
      <alignment horizontal="right"/>
    </xf>
    <xf numFmtId="166" fontId="10" fillId="0" borderId="0" applyFill="0" applyBorder="0">
      <alignment vertical="center"/>
    </xf>
    <xf numFmtId="166" fontId="10" fillId="0" borderId="0" applyFill="0" applyBorder="0">
      <alignment vertical="center"/>
    </xf>
    <xf numFmtId="166" fontId="10" fillId="0" borderId="0" applyFill="0" applyBorder="0">
      <alignment vertical="center"/>
    </xf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0" applyFill="0" applyBorder="0">
      <alignment vertical="center"/>
    </xf>
    <xf numFmtId="0" fontId="21" fillId="0" borderId="0" applyFill="0" applyBorder="0">
      <alignment vertical="center"/>
    </xf>
    <xf numFmtId="0" fontId="22" fillId="0" borderId="13" applyNumberFormat="0" applyFill="0" applyAlignment="0" applyProtection="0"/>
    <xf numFmtId="0" fontId="21" fillId="0" borderId="0" applyFill="0" applyBorder="0">
      <alignment vertical="center"/>
    </xf>
    <xf numFmtId="0" fontId="23" fillId="0" borderId="0" applyFill="0" applyBorder="0">
      <alignment vertical="center"/>
    </xf>
    <xf numFmtId="0" fontId="24" fillId="0" borderId="0" applyFill="0" applyBorder="0">
      <alignment vertical="center"/>
    </xf>
    <xf numFmtId="0" fontId="24" fillId="0" borderId="0" applyFill="0" applyBorder="0">
      <alignment vertical="center"/>
    </xf>
    <xf numFmtId="0" fontId="25" fillId="0" borderId="14" applyNumberFormat="0" applyFill="0" applyAlignment="0" applyProtection="0"/>
    <xf numFmtId="0" fontId="24" fillId="0" borderId="0" applyFill="0" applyBorder="0">
      <alignment vertical="center"/>
    </xf>
    <xf numFmtId="0" fontId="26" fillId="0" borderId="0" applyFill="0" applyBorder="0">
      <alignment vertical="center"/>
    </xf>
    <xf numFmtId="0" fontId="27" fillId="0" borderId="0" applyFill="0" applyBorder="0">
      <alignment vertical="center"/>
    </xf>
    <xf numFmtId="0" fontId="27" fillId="0" borderId="0" applyFill="0" applyBorder="0">
      <alignment vertical="center"/>
    </xf>
    <xf numFmtId="0" fontId="28" fillId="0" borderId="15" applyNumberFormat="0" applyFill="0" applyAlignment="0" applyProtection="0"/>
    <xf numFmtId="0" fontId="27" fillId="0" borderId="0" applyFill="0" applyBorder="0">
      <alignment vertical="center"/>
    </xf>
    <xf numFmtId="0" fontId="29" fillId="0" borderId="0" applyFill="0" applyBorder="0">
      <alignment vertical="center"/>
    </xf>
    <xf numFmtId="0" fontId="13" fillId="0" borderId="0" applyFill="0" applyBorder="0">
      <alignment vertical="center"/>
    </xf>
    <xf numFmtId="0" fontId="13" fillId="0" borderId="0" applyFill="0" applyBorder="0">
      <alignment vertical="center"/>
    </xf>
    <xf numFmtId="0" fontId="13" fillId="0" borderId="0" applyFill="0" applyBorder="0">
      <alignment vertical="center"/>
    </xf>
    <xf numFmtId="0" fontId="13" fillId="0" borderId="0" applyFill="0" applyBorder="0">
      <alignment vertical="center"/>
    </xf>
    <xf numFmtId="0" fontId="13" fillId="0" borderId="0" applyFill="0" applyBorder="0">
      <alignment vertical="center"/>
    </xf>
    <xf numFmtId="0" fontId="10" fillId="0" borderId="0" applyFill="0" applyBorder="0">
      <alignment vertical="center"/>
    </xf>
    <xf numFmtId="0" fontId="10" fillId="0" borderId="0" applyFill="0" applyBorder="0">
      <alignment vertical="center"/>
    </xf>
    <xf numFmtId="0" fontId="10" fillId="0" borderId="0" applyFill="0" applyBorder="0">
      <alignment vertical="center"/>
    </xf>
    <xf numFmtId="0" fontId="30" fillId="0" borderId="0" applyNumberFormat="0" applyFill="0" applyBorder="0" applyAlignment="0" applyProtection="0"/>
    <xf numFmtId="0" fontId="31" fillId="0" borderId="0" applyFill="0" applyBorder="0">
      <alignment horizontal="center" vertical="center"/>
      <protection locked="0"/>
    </xf>
    <xf numFmtId="0" fontId="31" fillId="0" borderId="0" applyFill="0" applyBorder="0">
      <alignment horizontal="center" vertical="center"/>
    </xf>
    <xf numFmtId="0" fontId="31" fillId="0" borderId="0" applyFill="0" applyBorder="0">
      <alignment horizontal="center" vertical="center"/>
      <protection locked="0"/>
    </xf>
    <xf numFmtId="0" fontId="31" fillId="0" borderId="0" applyFill="0" applyBorder="0">
      <alignment horizontal="center" vertical="center"/>
    </xf>
    <xf numFmtId="0" fontId="32" fillId="0" borderId="0" applyFill="0" applyBorder="0">
      <alignment horizontal="left" vertical="center"/>
      <protection locked="0"/>
    </xf>
    <xf numFmtId="0" fontId="33" fillId="0" borderId="0" applyFill="0" applyBorder="0">
      <alignment vertical="center"/>
    </xf>
    <xf numFmtId="0" fontId="34" fillId="0" borderId="0" applyFill="0" applyBorder="0">
      <alignment vertical="center"/>
    </xf>
    <xf numFmtId="0" fontId="35" fillId="0" borderId="0" applyFill="0" applyBorder="0">
      <alignment vertical="center"/>
    </xf>
    <xf numFmtId="0" fontId="36" fillId="0" borderId="0" applyFill="0" applyBorder="0">
      <alignment vertical="center"/>
    </xf>
    <xf numFmtId="0" fontId="36" fillId="0" borderId="0" applyFill="0" applyBorder="0">
      <alignment vertical="center"/>
    </xf>
    <xf numFmtId="0" fontId="37" fillId="8" borderId="11" applyNumberFormat="0" applyAlignment="0" applyProtection="0"/>
    <xf numFmtId="0" fontId="38" fillId="0" borderId="16" applyNumberFormat="0" applyFill="0" applyAlignment="0" applyProtection="0"/>
    <xf numFmtId="0" fontId="27" fillId="0" borderId="17" applyFill="0">
      <alignment horizontal="center" vertical="center"/>
    </xf>
    <xf numFmtId="0" fontId="29" fillId="0" borderId="17" applyFill="0">
      <alignment horizontal="center" vertical="center"/>
    </xf>
    <xf numFmtId="0" fontId="13" fillId="0" borderId="17" applyFill="0">
      <alignment horizontal="center" vertical="center"/>
    </xf>
    <xf numFmtId="0" fontId="10" fillId="0" borderId="17" applyFill="0">
      <alignment horizontal="center" vertical="center"/>
    </xf>
    <xf numFmtId="0" fontId="10" fillId="0" borderId="17" applyFill="0">
      <alignment horizontal="center" vertical="center"/>
    </xf>
    <xf numFmtId="0" fontId="10" fillId="0" borderId="17" applyFill="0">
      <alignment horizontal="center" vertical="center"/>
    </xf>
    <xf numFmtId="173" fontId="13" fillId="0" borderId="17" applyFill="0">
      <alignment horizontal="center" vertical="center"/>
    </xf>
    <xf numFmtId="174" fontId="10" fillId="0" borderId="17" applyFill="0">
      <alignment horizontal="center" vertical="center"/>
    </xf>
    <xf numFmtId="174" fontId="10" fillId="0" borderId="17" applyFill="0">
      <alignment horizontal="center" vertical="center"/>
    </xf>
    <xf numFmtId="174" fontId="10" fillId="0" borderId="17" applyFill="0">
      <alignment horizontal="center" vertical="center"/>
    </xf>
    <xf numFmtId="0" fontId="39" fillId="0" borderId="0" applyFill="0" applyBorder="0">
      <alignment horizontal="left" vertical="center"/>
    </xf>
    <xf numFmtId="0" fontId="40" fillId="0" borderId="0" applyFill="0" applyBorder="0">
      <alignment vertical="center"/>
    </xf>
    <xf numFmtId="167" fontId="10" fillId="0" borderId="0" applyFill="0" applyBorder="0">
      <alignment vertical="center"/>
    </xf>
    <xf numFmtId="167" fontId="10" fillId="0" borderId="0" applyFill="0" applyBorder="0">
      <alignment vertical="center"/>
    </xf>
    <xf numFmtId="0" fontId="41" fillId="24" borderId="0" applyNumberFormat="0" applyBorder="0" applyAlignment="0" applyProtection="0"/>
    <xf numFmtId="0" fontId="17" fillId="0" borderId="0"/>
    <xf numFmtId="0" fontId="10" fillId="0" borderId="0" applyFill="0" applyBorder="0">
      <alignment vertical="center"/>
    </xf>
    <xf numFmtId="0" fontId="13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ill="0" applyBorder="0">
      <alignment vertical="center"/>
    </xf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3" fillId="25" borderId="18" applyNumberFormat="0" applyFont="0" applyAlignment="0" applyProtection="0"/>
    <xf numFmtId="168" fontId="10" fillId="0" borderId="0" applyFill="0" applyBorder="0">
      <alignment vertical="center"/>
    </xf>
    <xf numFmtId="168" fontId="10" fillId="0" borderId="0" applyFill="0" applyBorder="0">
      <alignment vertical="center"/>
    </xf>
    <xf numFmtId="168" fontId="10" fillId="0" borderId="0" applyFill="0" applyBorder="0">
      <alignment vertical="center"/>
    </xf>
    <xf numFmtId="0" fontId="42" fillId="21" borderId="19" applyNumberFormat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10" fillId="0" borderId="0" applyFill="0" applyBorder="0">
      <alignment vertical="center"/>
    </xf>
    <xf numFmtId="169" fontId="10" fillId="0" borderId="0" applyFill="0" applyBorder="0">
      <alignment vertical="center"/>
    </xf>
    <xf numFmtId="169" fontId="10" fillId="0" borderId="0" applyFill="0" applyBorder="0">
      <alignment vertical="center"/>
    </xf>
    <xf numFmtId="0" fontId="27" fillId="0" borderId="0" applyFill="0" applyBorder="0">
      <alignment vertical="center"/>
    </xf>
    <xf numFmtId="0" fontId="29" fillId="0" borderId="0" applyFill="0" applyBorder="0">
      <alignment vertical="center"/>
    </xf>
    <xf numFmtId="165" fontId="10" fillId="0" borderId="0" applyFill="0" applyBorder="0">
      <alignment vertical="center"/>
    </xf>
    <xf numFmtId="165" fontId="10" fillId="0" borderId="0" applyFill="0" applyBorder="0">
      <alignment vertical="center"/>
    </xf>
    <xf numFmtId="166" fontId="10" fillId="0" borderId="0" applyFill="0" applyBorder="0">
      <alignment vertical="center"/>
    </xf>
    <xf numFmtId="166" fontId="10" fillId="0" borderId="0" applyFill="0" applyBorder="0">
      <alignment vertical="center"/>
    </xf>
    <xf numFmtId="0" fontId="23" fillId="0" borderId="0" applyFill="0" applyBorder="0">
      <alignment vertical="center"/>
    </xf>
    <xf numFmtId="0" fontId="23" fillId="0" borderId="0" applyFill="0" applyBorder="0">
      <alignment vertical="center"/>
    </xf>
    <xf numFmtId="0" fontId="26" fillId="0" borderId="0" applyFill="0" applyBorder="0">
      <alignment vertical="center"/>
    </xf>
    <xf numFmtId="0" fontId="26" fillId="0" borderId="0" applyFill="0" applyBorder="0">
      <alignment vertical="center"/>
    </xf>
    <xf numFmtId="0" fontId="29" fillId="0" borderId="0" applyFill="0" applyBorder="0">
      <alignment vertical="center"/>
    </xf>
    <xf numFmtId="0" fontId="29" fillId="0" borderId="0" applyFill="0" applyBorder="0">
      <alignment vertical="center"/>
    </xf>
    <xf numFmtId="0" fontId="10" fillId="0" borderId="0" applyFill="0" applyBorder="0">
      <alignment vertical="center"/>
    </xf>
    <xf numFmtId="0" fontId="10" fillId="0" borderId="0" applyFill="0" applyBorder="0">
      <alignment vertical="center"/>
    </xf>
    <xf numFmtId="0" fontId="31" fillId="0" borderId="0" applyFill="0" applyBorder="0">
      <alignment horizontal="center" vertical="center"/>
    </xf>
    <xf numFmtId="0" fontId="31" fillId="0" borderId="0" applyFill="0" applyBorder="0">
      <alignment horizontal="center" vertical="center"/>
    </xf>
    <xf numFmtId="0" fontId="33" fillId="0" borderId="0" applyFill="0" applyBorder="0">
      <alignment vertical="center"/>
    </xf>
    <xf numFmtId="0" fontId="33" fillId="0" borderId="0" applyFill="0" applyBorder="0">
      <alignment vertical="center"/>
    </xf>
    <xf numFmtId="0" fontId="40" fillId="0" borderId="0" applyFill="0" applyBorder="0">
      <alignment vertical="center"/>
    </xf>
    <xf numFmtId="0" fontId="40" fillId="0" borderId="0" applyFill="0" applyBorder="0">
      <alignment vertical="center"/>
    </xf>
    <xf numFmtId="167" fontId="10" fillId="0" borderId="0" applyFill="0" applyBorder="0">
      <alignment vertical="center"/>
    </xf>
    <xf numFmtId="167" fontId="10" fillId="0" borderId="0" applyFill="0" applyBorder="0">
      <alignment vertical="center"/>
    </xf>
    <xf numFmtId="0" fontId="10" fillId="0" borderId="0" applyFill="0" applyBorder="0">
      <alignment vertical="center"/>
    </xf>
    <xf numFmtId="0" fontId="10" fillId="0" borderId="0" applyFill="0" applyBorder="0">
      <alignment vertical="center"/>
    </xf>
    <xf numFmtId="0" fontId="10" fillId="0" borderId="0" applyFill="0" applyBorder="0">
      <alignment vertical="center"/>
    </xf>
    <xf numFmtId="168" fontId="10" fillId="0" borderId="0" applyFill="0" applyBorder="0">
      <alignment vertical="center"/>
    </xf>
    <xf numFmtId="168" fontId="10" fillId="0" borderId="0" applyFill="0" applyBorder="0">
      <alignment vertical="center"/>
    </xf>
    <xf numFmtId="169" fontId="10" fillId="0" borderId="0" applyFill="0" applyBorder="0">
      <alignment vertical="center"/>
    </xf>
    <xf numFmtId="169" fontId="10" fillId="0" borderId="0" applyFill="0" applyBorder="0">
      <alignment vertical="center"/>
    </xf>
    <xf numFmtId="0" fontId="29" fillId="0" borderId="0" applyFill="0" applyBorder="0">
      <alignment vertical="center"/>
    </xf>
    <xf numFmtId="0" fontId="29" fillId="0" borderId="0" applyFill="0" applyBorder="0">
      <alignment vertical="center"/>
    </xf>
    <xf numFmtId="0" fontId="43" fillId="0" borderId="0" applyFill="0" applyBorder="0">
      <alignment vertical="center"/>
    </xf>
    <xf numFmtId="0" fontId="43" fillId="0" borderId="0" applyFill="0" applyBorder="0">
      <alignment vertical="center"/>
    </xf>
    <xf numFmtId="0" fontId="44" fillId="0" borderId="0" applyFill="0" applyBorder="0">
      <alignment vertical="center"/>
    </xf>
    <xf numFmtId="0" fontId="44" fillId="0" borderId="0" applyFill="0" applyBorder="0">
      <alignment vertical="center"/>
    </xf>
    <xf numFmtId="0" fontId="10" fillId="0" borderId="0" applyFill="0" applyBorder="0">
      <alignment vertical="center"/>
      <protection locked="0"/>
    </xf>
    <xf numFmtId="0" fontId="10" fillId="0" borderId="0" applyFill="0" applyBorder="0">
      <alignment vertical="center"/>
      <protection locked="0"/>
    </xf>
    <xf numFmtId="0" fontId="34" fillId="0" borderId="0" applyFill="0" applyBorder="0">
      <alignment vertical="center"/>
    </xf>
    <xf numFmtId="0" fontId="34" fillId="0" borderId="0" applyFill="0" applyBorder="0">
      <alignment vertical="center"/>
    </xf>
    <xf numFmtId="0" fontId="35" fillId="0" borderId="0" applyFill="0" applyBorder="0">
      <alignment vertical="center"/>
    </xf>
    <xf numFmtId="0" fontId="35" fillId="0" borderId="0" applyFill="0" applyBorder="0">
      <alignment vertical="center"/>
    </xf>
    <xf numFmtId="0" fontId="36" fillId="0" borderId="0" applyFill="0" applyBorder="0">
      <alignment vertical="center"/>
    </xf>
    <xf numFmtId="0" fontId="36" fillId="0" borderId="0" applyFill="0" applyBorder="0">
      <alignment vertical="center"/>
    </xf>
    <xf numFmtId="0" fontId="36" fillId="0" borderId="0" applyFill="0" applyBorder="0">
      <alignment vertical="center"/>
    </xf>
    <xf numFmtId="0" fontId="36" fillId="0" borderId="0" applyFill="0" applyBorder="0">
      <alignment vertical="center"/>
    </xf>
    <xf numFmtId="170" fontId="10" fillId="0" borderId="0" applyFill="0" applyBorder="0">
      <alignment vertical="center"/>
    </xf>
    <xf numFmtId="170" fontId="10" fillId="0" borderId="0" applyFill="0" applyBorder="0">
      <alignment vertical="center"/>
    </xf>
    <xf numFmtId="165" fontId="13" fillId="0" borderId="0" applyFill="0" applyBorder="0">
      <alignment horizontal="right" vertical="center"/>
    </xf>
    <xf numFmtId="172" fontId="13" fillId="0" borderId="0" applyFill="0" applyBorder="0">
      <alignment horizontal="right" vertical="center"/>
    </xf>
    <xf numFmtId="167" fontId="13" fillId="0" borderId="0" applyFill="0" applyBorder="0">
      <alignment horizontal="right" vertical="center"/>
    </xf>
    <xf numFmtId="168" fontId="13" fillId="0" borderId="0" applyFill="0" applyBorder="0">
      <alignment horizontal="right" vertical="center"/>
    </xf>
    <xf numFmtId="168" fontId="13" fillId="0" borderId="0" applyFill="0" applyBorder="0">
      <alignment horizontal="right" vertical="center"/>
    </xf>
    <xf numFmtId="168" fontId="13" fillId="0" borderId="0" applyFill="0" applyBorder="0">
      <alignment horizontal="right" vertical="center"/>
    </xf>
    <xf numFmtId="169" fontId="13" fillId="0" borderId="0" applyFill="0" applyBorder="0">
      <alignment horizontal="right" vertical="center"/>
    </xf>
    <xf numFmtId="171" fontId="13" fillId="0" borderId="0" applyFill="0" applyBorder="0">
      <alignment horizontal="right" vertical="center"/>
    </xf>
    <xf numFmtId="0" fontId="45" fillId="0" borderId="0" applyFill="0" applyBorder="0">
      <alignment horizontal="left" vertical="center"/>
    </xf>
    <xf numFmtId="0" fontId="43" fillId="0" borderId="0" applyFill="0" applyBorder="0">
      <alignment vertical="center"/>
    </xf>
    <xf numFmtId="0" fontId="46" fillId="0" borderId="0" applyFill="0" applyBorder="0">
      <alignment horizontal="left" vertical="center"/>
    </xf>
    <xf numFmtId="0" fontId="44" fillId="0" borderId="0" applyFill="0" applyBorder="0">
      <alignment vertical="center"/>
    </xf>
    <xf numFmtId="0" fontId="10" fillId="0" borderId="0" applyFill="0" applyBorder="0">
      <alignment vertical="center"/>
      <protection locked="0"/>
    </xf>
    <xf numFmtId="0" fontId="10" fillId="0" borderId="0" applyFill="0" applyBorder="0">
      <alignment vertical="center"/>
      <protection locked="0"/>
    </xf>
    <xf numFmtId="0" fontId="47" fillId="0" borderId="0" applyNumberFormat="0" applyFill="0" applyBorder="0" applyAlignment="0" applyProtection="0"/>
    <xf numFmtId="0" fontId="48" fillId="0" borderId="0" applyFill="0" applyBorder="0">
      <alignment horizontal="left" vertical="center"/>
      <protection locked="0"/>
    </xf>
    <xf numFmtId="0" fontId="49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50" fillId="0" borderId="0" applyFill="0" applyBorder="0">
      <alignment horizontal="left" vertical="center"/>
      <protection locked="0"/>
    </xf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170" fontId="10" fillId="0" borderId="0" applyFill="0" applyBorder="0">
      <alignment vertical="center"/>
    </xf>
    <xf numFmtId="170" fontId="10" fillId="0" borderId="0" applyFill="0" applyBorder="0">
      <alignment vertical="center"/>
    </xf>
    <xf numFmtId="170" fontId="10" fillId="0" borderId="0" applyFill="0" applyBorder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4" fillId="3" borderId="0" applyNumberFormat="0" applyBorder="0" applyAlignment="0" applyProtection="0"/>
    <xf numFmtId="0" fontId="54" fillId="21" borderId="0" applyNumberFormat="0" applyBorder="0" applyAlignment="0" applyProtection="0"/>
    <xf numFmtId="0" fontId="54" fillId="4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54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21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2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24" borderId="0" applyNumberFormat="0" applyBorder="0" applyAlignment="0" applyProtection="0"/>
    <xf numFmtId="0" fontId="54" fillId="6" borderId="0" applyNumberFormat="0" applyBorder="0" applyAlignment="0" applyProtection="0"/>
    <xf numFmtId="0" fontId="54" fillId="21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8" borderId="0" applyNumberFormat="0" applyBorder="0" applyAlignment="0" applyProtection="0"/>
    <xf numFmtId="0" fontId="56" fillId="13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24" borderId="0" applyNumberFormat="0" applyBorder="0" applyAlignment="0" applyProtection="0"/>
    <xf numFmtId="0" fontId="56" fillId="14" borderId="0" applyNumberFormat="0" applyBorder="0" applyAlignment="0" applyProtection="0"/>
    <xf numFmtId="0" fontId="56" fillId="2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8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4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75" fontId="72" fillId="28" borderId="0"/>
    <xf numFmtId="175" fontId="73" fillId="28" borderId="29"/>
    <xf numFmtId="165" fontId="13" fillId="0" borderId="10">
      <alignment horizontal="center" vertical="center"/>
      <protection locked="0"/>
    </xf>
    <xf numFmtId="15" fontId="13" fillId="0" borderId="10">
      <alignment horizontal="center" vertical="center"/>
      <protection locked="0"/>
    </xf>
    <xf numFmtId="167" fontId="13" fillId="0" borderId="10">
      <alignment horizontal="center" vertical="center"/>
      <protection locked="0"/>
    </xf>
    <xf numFmtId="168" fontId="13" fillId="0" borderId="10">
      <alignment horizontal="center" vertical="center"/>
      <protection locked="0"/>
    </xf>
    <xf numFmtId="169" fontId="13" fillId="0" borderId="10">
      <alignment horizontal="center" vertical="center"/>
      <protection locked="0"/>
    </xf>
    <xf numFmtId="171" fontId="13" fillId="0" borderId="10">
      <alignment horizontal="center" vertical="center"/>
      <protection locked="0"/>
    </xf>
    <xf numFmtId="165" fontId="13" fillId="0" borderId="10">
      <alignment horizontal="right" vertical="center"/>
      <protection locked="0"/>
    </xf>
    <xf numFmtId="172" fontId="13" fillId="0" borderId="10">
      <alignment horizontal="right" vertical="center"/>
      <protection locked="0"/>
    </xf>
    <xf numFmtId="167" fontId="13" fillId="0" borderId="10">
      <alignment horizontal="right" vertical="center"/>
      <protection locked="0"/>
    </xf>
    <xf numFmtId="168" fontId="13" fillId="0" borderId="10">
      <alignment horizontal="right" vertical="center"/>
      <protection locked="0"/>
    </xf>
    <xf numFmtId="169" fontId="13" fillId="0" borderId="10">
      <alignment horizontal="right" vertical="center"/>
      <protection locked="0"/>
    </xf>
    <xf numFmtId="171" fontId="13" fillId="0" borderId="10">
      <alignment horizontal="right" vertical="center"/>
      <protection locked="0"/>
    </xf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8" fillId="21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74" fillId="0" borderId="0"/>
    <xf numFmtId="0" fontId="13" fillId="0" borderId="0" applyNumberFormat="0" applyFont="0" applyFill="0" applyBorder="0">
      <alignment horizontal="center" vertical="center"/>
      <protection locked="0"/>
    </xf>
    <xf numFmtId="165" fontId="13" fillId="0" borderId="0" applyFill="0" applyBorder="0">
      <alignment horizontal="center" vertical="center"/>
    </xf>
    <xf numFmtId="15" fontId="13" fillId="0" borderId="0" applyFill="0" applyBorder="0">
      <alignment horizontal="center" vertical="center"/>
    </xf>
    <xf numFmtId="167" fontId="13" fillId="0" borderId="0" applyFill="0" applyBorder="0">
      <alignment horizontal="center" vertical="center"/>
    </xf>
    <xf numFmtId="168" fontId="13" fillId="0" borderId="0" applyFill="0" applyBorder="0">
      <alignment horizontal="center" vertical="center"/>
    </xf>
    <xf numFmtId="169" fontId="13" fillId="0" borderId="0" applyFill="0" applyBorder="0">
      <alignment horizontal="center" vertical="center"/>
    </xf>
    <xf numFmtId="171" fontId="13" fillId="0" borderId="0" applyFill="0" applyBorder="0">
      <alignment horizontal="center" vertical="center"/>
    </xf>
    <xf numFmtId="0" fontId="59" fillId="22" borderId="12" applyNumberFormat="0" applyAlignment="0" applyProtection="0"/>
    <xf numFmtId="0" fontId="59" fillId="22" borderId="12" applyNumberFormat="0" applyAlignment="0" applyProtection="0"/>
    <xf numFmtId="43" fontId="7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7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5" fillId="0" borderId="13" applyNumberFormat="0" applyFill="0" applyAlignment="0" applyProtection="0"/>
    <xf numFmtId="0" fontId="76" fillId="0" borderId="30" applyNumberFormat="0" applyFill="0" applyAlignment="0" applyProtection="0"/>
    <xf numFmtId="0" fontId="66" fillId="0" borderId="14" applyNumberFormat="0" applyFill="0" applyAlignment="0" applyProtection="0"/>
    <xf numFmtId="0" fontId="77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176" fontId="55" fillId="0" borderId="31">
      <alignment horizontal="right" vertical="center"/>
    </xf>
    <xf numFmtId="0" fontId="68" fillId="8" borderId="11" applyNumberFormat="0" applyAlignment="0" applyProtection="0"/>
    <xf numFmtId="0" fontId="68" fillId="8" borderId="11" applyNumberFormat="0" applyAlignment="0" applyProtection="0"/>
    <xf numFmtId="0" fontId="68" fillId="8" borderId="11" applyNumberFormat="0" applyAlignment="0" applyProtection="0"/>
    <xf numFmtId="0" fontId="68" fillId="8" borderId="11" applyNumberFormat="0" applyAlignment="0" applyProtection="0"/>
    <xf numFmtId="0" fontId="68" fillId="8" borderId="11" applyNumberFormat="0" applyAlignment="0" applyProtection="0"/>
    <xf numFmtId="0" fontId="68" fillId="8" borderId="11" applyNumberFormat="0" applyAlignment="0" applyProtection="0"/>
    <xf numFmtId="0" fontId="68" fillId="8" borderId="11" applyNumberFormat="0" applyAlignment="0" applyProtection="0"/>
    <xf numFmtId="0" fontId="68" fillId="8" borderId="11" applyNumberFormat="0" applyAlignment="0" applyProtection="0"/>
    <xf numFmtId="0" fontId="68" fillId="8" borderId="11" applyNumberFormat="0" applyAlignment="0" applyProtection="0"/>
    <xf numFmtId="14" fontId="79" fillId="26" borderId="17" applyNumberForma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27" fillId="0" borderId="17" applyFill="0">
      <alignment horizontal="center" vertical="center"/>
    </xf>
    <xf numFmtId="0" fontId="27" fillId="0" borderId="17" applyFill="0">
      <alignment horizontal="center" vertical="center"/>
    </xf>
    <xf numFmtId="0" fontId="13" fillId="0" borderId="17" applyFill="0">
      <alignment horizontal="center" vertical="center"/>
    </xf>
    <xf numFmtId="173" fontId="13" fillId="0" borderId="17" applyFill="0">
      <alignment horizontal="center" vertical="center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9" fillId="0" borderId="0" applyFill="0" applyBorder="0">
      <alignment horizontal="left" vertical="center"/>
    </xf>
    <xf numFmtId="0" fontId="39" fillId="0" borderId="0" applyFill="0" applyBorder="0">
      <alignment horizontal="left" vertical="center"/>
    </xf>
    <xf numFmtId="0" fontId="39" fillId="0" borderId="0" applyFill="0" applyBorder="0">
      <alignment horizontal="left" vertical="center"/>
    </xf>
    <xf numFmtId="0" fontId="80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5" fontId="17" fillId="0" borderId="0"/>
    <xf numFmtId="175" fontId="17" fillId="0" borderId="0" applyFill="0" applyBorder="0" applyAlignment="0" applyProtection="0"/>
    <xf numFmtId="175" fontId="75" fillId="0" borderId="0" applyFill="0" applyBorder="0" applyAlignment="0" applyProtection="0"/>
    <xf numFmtId="175" fontId="75" fillId="0" borderId="0" applyFill="0" applyBorder="0" applyAlignment="0" applyProtection="0"/>
    <xf numFmtId="175" fontId="54" fillId="0" borderId="0"/>
    <xf numFmtId="175" fontId="54" fillId="0" borderId="0"/>
    <xf numFmtId="0" fontId="54" fillId="25" borderId="18" applyNumberFormat="0" applyFont="0" applyAlignment="0" applyProtection="0"/>
    <xf numFmtId="0" fontId="17" fillId="25" borderId="28" applyNumberFormat="0" applyFont="0" applyAlignment="0" applyProtection="0"/>
    <xf numFmtId="0" fontId="17" fillId="25" borderId="28" applyNumberFormat="0" applyFont="0" applyAlignment="0" applyProtection="0"/>
    <xf numFmtId="0" fontId="17" fillId="25" borderId="28" applyNumberFormat="0" applyFont="0" applyAlignment="0" applyProtection="0"/>
    <xf numFmtId="0" fontId="17" fillId="25" borderId="28" applyNumberFormat="0" applyFont="0" applyAlignment="0" applyProtection="0"/>
    <xf numFmtId="0" fontId="17" fillId="25" borderId="28" applyNumberFormat="0" applyFont="0" applyAlignment="0" applyProtection="0"/>
    <xf numFmtId="0" fontId="17" fillId="25" borderId="28" applyNumberFormat="0" applyFont="0" applyAlignment="0" applyProtection="0"/>
    <xf numFmtId="0" fontId="17" fillId="25" borderId="28" applyNumberFormat="0" applyFont="0" applyAlignment="0" applyProtection="0"/>
    <xf numFmtId="0" fontId="17" fillId="25" borderId="28" applyNumberFormat="0" applyFont="0" applyAlignment="0" applyProtection="0"/>
    <xf numFmtId="0" fontId="70" fillId="21" borderId="19" applyNumberFormat="0" applyAlignment="0" applyProtection="0"/>
    <xf numFmtId="0" fontId="70" fillId="23" borderId="19" applyNumberFormat="0" applyAlignment="0" applyProtection="0"/>
    <xf numFmtId="0" fontId="70" fillId="23" borderId="19" applyNumberFormat="0" applyAlignment="0" applyProtection="0"/>
    <xf numFmtId="0" fontId="70" fillId="23" borderId="19" applyNumberFormat="0" applyAlignment="0" applyProtection="0"/>
    <xf numFmtId="0" fontId="70" fillId="23" borderId="19" applyNumberFormat="0" applyAlignment="0" applyProtection="0"/>
    <xf numFmtId="0" fontId="70" fillId="23" borderId="19" applyNumberFormat="0" applyAlignment="0" applyProtection="0"/>
    <xf numFmtId="0" fontId="70" fillId="23" borderId="19" applyNumberFormat="0" applyAlignment="0" applyProtection="0"/>
    <xf numFmtId="0" fontId="70" fillId="23" borderId="19" applyNumberFormat="0" applyAlignment="0" applyProtection="0"/>
    <xf numFmtId="0" fontId="70" fillId="23" borderId="19" applyNumberFormat="0" applyAlignment="0" applyProtection="0"/>
    <xf numFmtId="9" fontId="1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7" fillId="0" borderId="0" applyFill="0" applyBorder="0">
      <alignment vertical="center"/>
    </xf>
    <xf numFmtId="0" fontId="27" fillId="0" borderId="0" applyFill="0" applyBorder="0">
      <alignment vertical="center"/>
    </xf>
    <xf numFmtId="0" fontId="81" fillId="0" borderId="0" applyFill="0" applyBorder="0">
      <alignment vertical="center"/>
    </xf>
    <xf numFmtId="165" fontId="13" fillId="0" borderId="0" applyFill="0" applyBorder="0">
      <alignment horizontal="right" vertical="center"/>
    </xf>
    <xf numFmtId="172" fontId="13" fillId="0" borderId="0" applyFill="0" applyBorder="0">
      <alignment horizontal="right" vertical="center"/>
    </xf>
    <xf numFmtId="167" fontId="13" fillId="0" borderId="0" applyFill="0" applyBorder="0">
      <alignment horizontal="right" vertical="center"/>
    </xf>
    <xf numFmtId="168" fontId="13" fillId="0" borderId="0" applyFill="0" applyBorder="0">
      <alignment horizontal="right" vertical="center"/>
    </xf>
    <xf numFmtId="169" fontId="13" fillId="0" borderId="0" applyFill="0" applyBorder="0">
      <alignment horizontal="right" vertical="center"/>
    </xf>
    <xf numFmtId="171" fontId="13" fillId="0" borderId="0" applyFill="0" applyBorder="0">
      <alignment horizontal="right" vertical="center"/>
    </xf>
    <xf numFmtId="2" fontId="80" fillId="0" borderId="26"/>
    <xf numFmtId="0" fontId="45" fillId="0" borderId="0" applyFill="0" applyBorder="0">
      <alignment horizontal="left" vertical="center"/>
    </xf>
    <xf numFmtId="0" fontId="45" fillId="0" borderId="0" applyFill="0" applyBorder="0">
      <alignment horizontal="left" vertical="center"/>
    </xf>
    <xf numFmtId="0" fontId="46" fillId="0" borderId="0" applyFill="0" applyBorder="0">
      <alignment horizontal="left" vertical="center"/>
    </xf>
    <xf numFmtId="0" fontId="46" fillId="0" borderId="0" applyFill="0" applyBorder="0">
      <alignment horizontal="left" vertical="center"/>
    </xf>
    <xf numFmtId="0" fontId="46" fillId="0" borderId="0" applyFill="0" applyBorder="0">
      <alignment horizontal="left" vertical="center"/>
    </xf>
    <xf numFmtId="0" fontId="71" fillId="0" borderId="0">
      <alignment vertical="top"/>
    </xf>
    <xf numFmtId="0" fontId="82" fillId="0" borderId="0" applyNumberFormat="0" applyFill="0" applyBorder="0" applyAlignment="0" applyProtection="0"/>
    <xf numFmtId="0" fontId="48" fillId="0" borderId="0" applyFill="0" applyBorder="0">
      <alignment horizontal="left" vertical="center"/>
      <protection locked="0"/>
    </xf>
    <xf numFmtId="0" fontId="48" fillId="0" borderId="0" applyFill="0" applyBorder="0">
      <alignment horizontal="left" vertical="center"/>
      <protection locked="0"/>
    </xf>
    <xf numFmtId="0" fontId="49" fillId="0" borderId="0" applyFill="0" applyBorder="0">
      <alignment horizontal="left" vertical="center"/>
      <protection locked="0"/>
    </xf>
    <xf numFmtId="0" fontId="49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50" fillId="0" borderId="0" applyFill="0" applyBorder="0">
      <alignment horizontal="left" vertical="center"/>
      <protection locked="0"/>
    </xf>
    <xf numFmtId="0" fontId="50" fillId="0" borderId="0" applyFill="0" applyBorder="0">
      <alignment horizontal="left" vertical="center"/>
      <protection locked="0"/>
    </xf>
    <xf numFmtId="0" fontId="63" fillId="0" borderId="20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9" fontId="83" fillId="0" borderId="24" applyNumberFormat="0" applyBorder="0">
      <alignment horizontal="right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Fill="0" applyBorder="0">
      <alignment vertical="center"/>
    </xf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6" fillId="0" borderId="0" xfId="0" applyFont="1" applyFill="1"/>
    <xf numFmtId="2" fontId="6" fillId="0" borderId="8" xfId="1" applyNumberFormat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7" fillId="0" borderId="3" xfId="1" applyFont="1" applyFill="1" applyBorder="1" applyAlignment="1">
      <alignment horizontal="right" vertical="center" wrapText="1"/>
    </xf>
    <xf numFmtId="2" fontId="7" fillId="0" borderId="1" xfId="1" applyNumberFormat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right" vertical="center" wrapText="1"/>
    </xf>
    <xf numFmtId="0" fontId="0" fillId="0" borderId="0" xfId="0" applyFill="1" applyBorder="1"/>
    <xf numFmtId="164" fontId="0" fillId="0" borderId="0" xfId="2" applyNumberFormat="1" applyFont="1" applyAlignment="1">
      <alignment horizontal="right"/>
    </xf>
    <xf numFmtId="0" fontId="0" fillId="0" borderId="0" xfId="0" applyFill="1"/>
    <xf numFmtId="43" fontId="8" fillId="0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29" borderId="5" xfId="1" applyFont="1" applyFill="1" applyBorder="1" applyAlignment="1">
      <alignment horizontal="center" vertical="center"/>
    </xf>
    <xf numFmtId="0" fontId="7" fillId="29" borderId="21" xfId="1" applyFont="1" applyFill="1" applyBorder="1" applyAlignment="1">
      <alignment horizontal="center" vertical="center"/>
    </xf>
    <xf numFmtId="0" fontId="4" fillId="30" borderId="5" xfId="1" applyFont="1" applyFill="1" applyBorder="1" applyAlignment="1">
      <alignment horizontal="center" vertical="center"/>
    </xf>
    <xf numFmtId="0" fontId="4" fillId="30" borderId="5" xfId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84" fillId="0" borderId="0" xfId="0" applyFont="1"/>
    <xf numFmtId="0" fontId="85" fillId="0" borderId="0" xfId="0" applyFont="1"/>
    <xf numFmtId="180" fontId="0" fillId="0" borderId="0" xfId="3" applyNumberFormat="1" applyFont="1"/>
    <xf numFmtId="0" fontId="53" fillId="0" borderId="0" xfId="0" applyFont="1"/>
    <xf numFmtId="164" fontId="0" fillId="0" borderId="0" xfId="0" applyNumberFormat="1" applyFill="1" applyBorder="1"/>
    <xf numFmtId="2" fontId="7" fillId="0" borderId="8" xfId="1" applyNumberFormat="1" applyFont="1" applyFill="1" applyBorder="1" applyAlignment="1">
      <alignment horizontal="right" vertical="center"/>
    </xf>
    <xf numFmtId="43" fontId="8" fillId="0" borderId="3" xfId="2" applyNumberFormat="1" applyFont="1" applyFill="1" applyBorder="1" applyAlignment="1">
      <alignment horizontal="right" vertical="center"/>
    </xf>
    <xf numFmtId="2" fontId="7" fillId="0" borderId="25" xfId="1" applyNumberFormat="1" applyFont="1" applyFill="1" applyBorder="1" applyAlignment="1">
      <alignment horizontal="right" vertical="center"/>
    </xf>
    <xf numFmtId="0" fontId="7" fillId="0" borderId="0" xfId="0" applyFont="1"/>
    <xf numFmtId="0" fontId="86" fillId="0" borderId="0" xfId="0" applyFont="1" applyAlignment="1">
      <alignment horizontal="left"/>
    </xf>
    <xf numFmtId="0" fontId="87" fillId="0" borderId="0" xfId="0" applyFont="1"/>
    <xf numFmtId="43" fontId="6" fillId="0" borderId="1" xfId="2" applyNumberFormat="1" applyFont="1" applyFill="1" applyBorder="1" applyAlignment="1">
      <alignment horizontal="right" vertical="center"/>
    </xf>
    <xf numFmtId="43" fontId="6" fillId="0" borderId="3" xfId="2" applyNumberFormat="1" applyFont="1" applyFill="1" applyBorder="1" applyAlignment="1">
      <alignment horizontal="right" vertical="center"/>
    </xf>
    <xf numFmtId="43" fontId="6" fillId="0" borderId="27" xfId="2" applyNumberFormat="1" applyFont="1" applyFill="1" applyBorder="1" applyAlignment="1">
      <alignment horizontal="right" vertical="center"/>
    </xf>
    <xf numFmtId="43" fontId="6" fillId="0" borderId="22" xfId="2" applyNumberFormat="1" applyFont="1" applyFill="1" applyBorder="1" applyAlignment="1">
      <alignment horizontal="right" vertical="center"/>
    </xf>
    <xf numFmtId="43" fontId="6" fillId="0" borderId="3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43" fontId="6" fillId="0" borderId="2" xfId="1" applyNumberFormat="1" applyFont="1" applyFill="1" applyBorder="1" applyAlignment="1">
      <alignment horizontal="right" vertical="center"/>
    </xf>
    <xf numFmtId="43" fontId="6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6" fillId="31" borderId="21" xfId="0" applyFont="1" applyFill="1" applyBorder="1" applyAlignment="1">
      <alignment horizontal="left"/>
    </xf>
    <xf numFmtId="10" fontId="9" fillId="31" borderId="17" xfId="3" applyNumberFormat="1" applyFont="1" applyFill="1" applyBorder="1" applyAlignment="1">
      <alignment horizontal="center"/>
    </xf>
    <xf numFmtId="43" fontId="6" fillId="31" borderId="1" xfId="2" applyNumberFormat="1" applyFont="1" applyFill="1" applyBorder="1" applyAlignment="1">
      <alignment horizontal="right" vertical="center"/>
    </xf>
    <xf numFmtId="43" fontId="6" fillId="31" borderId="3" xfId="2" applyNumberFormat="1" applyFont="1" applyFill="1" applyBorder="1" applyAlignment="1">
      <alignment horizontal="right" vertical="center"/>
    </xf>
    <xf numFmtId="0" fontId="4" fillId="30" borderId="5" xfId="1" applyFont="1" applyFill="1" applyBorder="1" applyAlignment="1">
      <alignment horizontal="center" vertical="center"/>
    </xf>
    <xf numFmtId="0" fontId="4" fillId="30" borderId="6" xfId="1" applyFont="1" applyFill="1" applyBorder="1" applyAlignment="1">
      <alignment horizontal="center" vertical="center"/>
    </xf>
    <xf numFmtId="0" fontId="4" fillId="30" borderId="7" xfId="1" applyFont="1" applyFill="1" applyBorder="1" applyAlignment="1">
      <alignment horizontal="center" vertical="center"/>
    </xf>
  </cellXfs>
  <cellStyles count="588">
    <cellStyle name="20% - Accent1 2" xfId="5"/>
    <cellStyle name="20% - Accent1 2 2" xfId="304"/>
    <cellStyle name="20% - Accent1 3" xfId="305"/>
    <cellStyle name="20% - Accent2 2" xfId="6"/>
    <cellStyle name="20% - Accent2 2 2" xfId="306"/>
    <cellStyle name="20% - Accent2 3" xfId="307"/>
    <cellStyle name="20% - Accent3 2" xfId="7"/>
    <cellStyle name="20% - Accent3 2 2" xfId="308"/>
    <cellStyle name="20% - Accent3 3" xfId="309"/>
    <cellStyle name="20% - Accent4 2" xfId="8"/>
    <cellStyle name="20% - Accent4 2 2" xfId="310"/>
    <cellStyle name="20% - Accent4 3" xfId="311"/>
    <cellStyle name="20% - Accent5 2" xfId="9"/>
    <cellStyle name="20% - Accent5 2 2" xfId="312"/>
    <cellStyle name="20% - Accent5 3" xfId="313"/>
    <cellStyle name="20% - Accent6 2" xfId="10"/>
    <cellStyle name="20% - Accent6 2 2" xfId="314"/>
    <cellStyle name="20% - Accent6 3" xfId="315"/>
    <cellStyle name="40% - Accent1 2" xfId="11"/>
    <cellStyle name="40% - Accent1 2 2" xfId="316"/>
    <cellStyle name="40% - Accent1 3" xfId="317"/>
    <cellStyle name="40% - Accent2 2" xfId="12"/>
    <cellStyle name="40% - Accent2 2 2" xfId="318"/>
    <cellStyle name="40% - Accent2 3" xfId="319"/>
    <cellStyle name="40% - Accent3 2" xfId="13"/>
    <cellStyle name="40% - Accent3 2 2" xfId="320"/>
    <cellStyle name="40% - Accent3 3" xfId="321"/>
    <cellStyle name="40% - Accent4 2" xfId="14"/>
    <cellStyle name="40% - Accent4 2 2" xfId="322"/>
    <cellStyle name="40% - Accent4 3" xfId="323"/>
    <cellStyle name="40% - Accent5 2" xfId="15"/>
    <cellStyle name="40% - Accent5 2 2" xfId="324"/>
    <cellStyle name="40% - Accent5 3" xfId="325"/>
    <cellStyle name="40% - Accent6 2" xfId="16"/>
    <cellStyle name="40% - Accent6 2 2" xfId="326"/>
    <cellStyle name="40% - Accent6 3" xfId="327"/>
    <cellStyle name="60% - Accent1 2" xfId="17"/>
    <cellStyle name="60% - Accent1 2 2" xfId="328"/>
    <cellStyle name="60% - Accent1 3" xfId="329"/>
    <cellStyle name="60% - Accent2 2" xfId="18"/>
    <cellStyle name="60% - Accent2 2 2" xfId="330"/>
    <cellStyle name="60% - Accent2 3" xfId="331"/>
    <cellStyle name="60% - Accent3 2" xfId="19"/>
    <cellStyle name="60% - Accent3 2 2" xfId="332"/>
    <cellStyle name="60% - Accent3 3" xfId="333"/>
    <cellStyle name="60% - Accent4 2" xfId="20"/>
    <cellStyle name="60% - Accent4 2 2" xfId="334"/>
    <cellStyle name="60% - Accent4 3" xfId="335"/>
    <cellStyle name="60% - Accent5 2" xfId="21"/>
    <cellStyle name="60% - Accent5 2 2" xfId="336"/>
    <cellStyle name="60% - Accent5 3" xfId="337"/>
    <cellStyle name="60% - Accent6 2" xfId="22"/>
    <cellStyle name="60% - Accent6 2 2" xfId="338"/>
    <cellStyle name="60% - Accent6 3" xfId="339"/>
    <cellStyle name="Accent1 2" xfId="23"/>
    <cellStyle name="Accent1 2 2" xfId="340"/>
    <cellStyle name="Accent1 3" xfId="341"/>
    <cellStyle name="Accent2 2" xfId="24"/>
    <cellStyle name="Accent2 2 2" xfId="342"/>
    <cellStyle name="Accent2 3" xfId="343"/>
    <cellStyle name="Accent3 2" xfId="25"/>
    <cellStyle name="Accent3 2 2" xfId="344"/>
    <cellStyle name="Accent3 3" xfId="345"/>
    <cellStyle name="Accent4 2" xfId="26"/>
    <cellStyle name="Accent4 2 2" xfId="346"/>
    <cellStyle name="Accent4 3" xfId="347"/>
    <cellStyle name="Accent5 2" xfId="27"/>
    <cellStyle name="Accent5 2 2" xfId="348"/>
    <cellStyle name="Accent5 3" xfId="349"/>
    <cellStyle name="Accent6 2" xfId="28"/>
    <cellStyle name="Accent6 2 2" xfId="350"/>
    <cellStyle name="Accent6 3" xfId="351"/>
    <cellStyle name="Aqua SubHeading" xfId="352"/>
    <cellStyle name="AquaSure Heading" xfId="353"/>
    <cellStyle name="Assumption Currency." xfId="29"/>
    <cellStyle name="Assumption Currency. 2" xfId="30"/>
    <cellStyle name="Assumption Currency. 2 2" xfId="31"/>
    <cellStyle name="Assumption Date." xfId="32"/>
    <cellStyle name="Assumption Date. 2" xfId="33"/>
    <cellStyle name="Assumption Date. 2 2" xfId="34"/>
    <cellStyle name="Assumption Heading." xfId="35"/>
    <cellStyle name="Assumption Heading. 2" xfId="36"/>
    <cellStyle name="Assumption Heading. 2 2" xfId="37"/>
    <cellStyle name="Assumption Multiple." xfId="38"/>
    <cellStyle name="Assumption Multiple. 2" xfId="39"/>
    <cellStyle name="Assumption Number." xfId="40"/>
    <cellStyle name="Assumption Number. 2" xfId="41"/>
    <cellStyle name="Assumption Number. 2 2" xfId="42"/>
    <cellStyle name="Assumption Percentage." xfId="43"/>
    <cellStyle name="Assumption Percentage. 2" xfId="44"/>
    <cellStyle name="Assumption Year." xfId="45"/>
    <cellStyle name="Assumption Year. 2" xfId="46"/>
    <cellStyle name="Assumptions Center Currency" xfId="47"/>
    <cellStyle name="Assumptions Center Currency 2" xfId="354"/>
    <cellStyle name="Assumptions Center Date" xfId="48"/>
    <cellStyle name="Assumptions Center Date 2" xfId="355"/>
    <cellStyle name="Assumptions Center Multiple" xfId="49"/>
    <cellStyle name="Assumptions Center Multiple 2" xfId="356"/>
    <cellStyle name="Assumptions Center Number" xfId="50"/>
    <cellStyle name="Assumptions Center Number 2" xfId="357"/>
    <cellStyle name="Assumptions Center Percentage" xfId="51"/>
    <cellStyle name="Assumptions Center Percentage 2" xfId="358"/>
    <cellStyle name="Assumptions Center Year" xfId="52"/>
    <cellStyle name="Assumptions Center Year 2" xfId="359"/>
    <cellStyle name="Assumptions Heading" xfId="53"/>
    <cellStyle name="Assumptions Heading 2" xfId="54"/>
    <cellStyle name="Assumptions Heading 2 2" xfId="55"/>
    <cellStyle name="Assumptions Right Currency" xfId="56"/>
    <cellStyle name="Assumptions Right Currency 2" xfId="360"/>
    <cellStyle name="Assumptions Right Date" xfId="57"/>
    <cellStyle name="Assumptions Right Date 2" xfId="361"/>
    <cellStyle name="Assumptions Right Multiple" xfId="58"/>
    <cellStyle name="Assumptions Right Multiple 2" xfId="362"/>
    <cellStyle name="Assumptions Right Number" xfId="59"/>
    <cellStyle name="Assumptions Right Number 2" xfId="363"/>
    <cellStyle name="Assumptions Right Percentage" xfId="60"/>
    <cellStyle name="Assumptions Right Percentage 2" xfId="364"/>
    <cellStyle name="Assumptions Right Year" xfId="61"/>
    <cellStyle name="Assumptions Right Year 2" xfId="365"/>
    <cellStyle name="Bad 2" xfId="62"/>
    <cellStyle name="Bad 2 2" xfId="366"/>
    <cellStyle name="Bad 3" xfId="367"/>
    <cellStyle name="Calculation 2" xfId="63"/>
    <cellStyle name="Calculation 2 2" xfId="369"/>
    <cellStyle name="Calculation 2 3" xfId="370"/>
    <cellStyle name="Calculation 2 4" xfId="371"/>
    <cellStyle name="Calculation 2 5" xfId="368"/>
    <cellStyle name="Calculation 2_Rev&amp;RAV_FO" xfId="372"/>
    <cellStyle name="Calculation 3" xfId="373"/>
    <cellStyle name="Calculation 3 2" xfId="374"/>
    <cellStyle name="Calculation 3 3" xfId="375"/>
    <cellStyle name="Calculation 3 4" xfId="376"/>
    <cellStyle name="CALNDN" xfId="377"/>
    <cellStyle name="Cell Link" xfId="64"/>
    <cellStyle name="Cell Link 2" xfId="378"/>
    <cellStyle name="Cell Link." xfId="65"/>
    <cellStyle name="Cell Link. 2" xfId="66"/>
    <cellStyle name="Center Currency" xfId="67"/>
    <cellStyle name="Center Currency 2" xfId="379"/>
    <cellStyle name="Center Date" xfId="68"/>
    <cellStyle name="Center Date 2" xfId="380"/>
    <cellStyle name="Center Multiple" xfId="69"/>
    <cellStyle name="Center Multiple 2" xfId="381"/>
    <cellStyle name="Center Number" xfId="70"/>
    <cellStyle name="Center Number 2" xfId="382"/>
    <cellStyle name="Center Percentage" xfId="71"/>
    <cellStyle name="Center Percentage 2" xfId="383"/>
    <cellStyle name="Center Year" xfId="72"/>
    <cellStyle name="Center Year 2" xfId="384"/>
    <cellStyle name="Check Cell 2" xfId="73"/>
    <cellStyle name="Check Cell 2 2" xfId="385"/>
    <cellStyle name="Check Cell 3" xfId="386"/>
    <cellStyle name="Comma" xfId="2" builtinId="3"/>
    <cellStyle name="Comma 2" xfId="74"/>
    <cellStyle name="Comma 2 2" xfId="388"/>
    <cellStyle name="Comma 2 3" xfId="389"/>
    <cellStyle name="Comma 2 4" xfId="387"/>
    <cellStyle name="Comma 2_Waterways pricing" xfId="390"/>
    <cellStyle name="Comma 3" xfId="75"/>
    <cellStyle name="Comma 3 2" xfId="392"/>
    <cellStyle name="Comma 3 3" xfId="391"/>
    <cellStyle name="Comma 3_Waterways pricing" xfId="393"/>
    <cellStyle name="Comma 4" xfId="76"/>
    <cellStyle name="Comma 4 2" xfId="77"/>
    <cellStyle name="Comma 4 3" xfId="394"/>
    <cellStyle name="Comma 5" xfId="78"/>
    <cellStyle name="Comma 5 2" xfId="396"/>
    <cellStyle name="Comma 5 3" xfId="395"/>
    <cellStyle name="Comma 5_Waterways pricing" xfId="397"/>
    <cellStyle name="Comma 6" xfId="79"/>
    <cellStyle name="Comma 8" xfId="398"/>
    <cellStyle name="Currency 2" xfId="80"/>
    <cellStyle name="Currency 2 2" xfId="400"/>
    <cellStyle name="Currency 2 3" xfId="401"/>
    <cellStyle name="Currency 2 4" xfId="399"/>
    <cellStyle name="Currency 2_Waterways pricing" xfId="402"/>
    <cellStyle name="Currency 3" xfId="81"/>
    <cellStyle name="Currency 3 2" xfId="82"/>
    <cellStyle name="Currency 4" xfId="83"/>
    <cellStyle name="Currency 4 2" xfId="403"/>
    <cellStyle name="Currency 5" xfId="587"/>
    <cellStyle name="Currency." xfId="84"/>
    <cellStyle name="Currency. 2" xfId="85"/>
    <cellStyle name="Currency. 2 2" xfId="86"/>
    <cellStyle name="Data Italic" xfId="87"/>
    <cellStyle name="Date." xfId="88"/>
    <cellStyle name="Date. 2" xfId="89"/>
    <cellStyle name="Date. 2 2" xfId="90"/>
    <cellStyle name="Explanatory Text 2" xfId="91"/>
    <cellStyle name="Explanatory Text 2 2" xfId="404"/>
    <cellStyle name="Explanatory Text 3" xfId="405"/>
    <cellStyle name="Good" xfId="1" builtinId="26"/>
    <cellStyle name="Good 2" xfId="92"/>
    <cellStyle name="Good 2 2" xfId="406"/>
    <cellStyle name="Good 3" xfId="407"/>
    <cellStyle name="Heading 1 2" xfId="93"/>
    <cellStyle name="Heading 1 2 2" xfId="408"/>
    <cellStyle name="Heading 1 3" xfId="94"/>
    <cellStyle name="Heading 1 3 2" xfId="409"/>
    <cellStyle name="Heading 1 4" xfId="95"/>
    <cellStyle name="Heading 1 5" xfId="96"/>
    <cellStyle name="Heading 1." xfId="97"/>
    <cellStyle name="Heading 2 2" xfId="98"/>
    <cellStyle name="Heading 2 2 2" xfId="410"/>
    <cellStyle name="Heading 2 3" xfId="99"/>
    <cellStyle name="Heading 2 3 2" xfId="411"/>
    <cellStyle name="Heading 2 4" xfId="100"/>
    <cellStyle name="Heading 2 5" xfId="101"/>
    <cellStyle name="Heading 2." xfId="102"/>
    <cellStyle name="Heading 3 2" xfId="103"/>
    <cellStyle name="Heading 3 2 2" xfId="412"/>
    <cellStyle name="Heading 3 3" xfId="104"/>
    <cellStyle name="Heading 3 4" xfId="105"/>
    <cellStyle name="Heading 3 5" xfId="106"/>
    <cellStyle name="Heading 3." xfId="107"/>
    <cellStyle name="Heading 4 2" xfId="108"/>
    <cellStyle name="Heading 4 2 2" xfId="413"/>
    <cellStyle name="Heading 4 3" xfId="109"/>
    <cellStyle name="Heading 4 3 2" xfId="414"/>
    <cellStyle name="Heading 4 4" xfId="110"/>
    <cellStyle name="Heading 4 4 2" xfId="111"/>
    <cellStyle name="Heading 4 5" xfId="112"/>
    <cellStyle name="Heading 4." xfId="113"/>
    <cellStyle name="Heading 4. 2" xfId="114"/>
    <cellStyle name="Heading 4. 2 2" xfId="115"/>
    <cellStyle name="Hyperlink 2" xfId="116"/>
    <cellStyle name="Hyperlink Arrow" xfId="117"/>
    <cellStyle name="Hyperlink Arrow." xfId="118"/>
    <cellStyle name="Hyperlink Check" xfId="119"/>
    <cellStyle name="Hyperlink Check." xfId="120"/>
    <cellStyle name="Hyperlink Text" xfId="121"/>
    <cellStyle name="Hyperlink Text 2" xfId="415"/>
    <cellStyle name="Hyperlink Text 2 2" xfId="416"/>
    <cellStyle name="Hyperlink Text." xfId="122"/>
    <cellStyle name="Hyperlink Text_Rev&amp;RAV_FO" xfId="417"/>
    <cellStyle name="Hyperlink TOC 1." xfId="123"/>
    <cellStyle name="Hyperlink TOC 2." xfId="124"/>
    <cellStyle name="Hyperlink TOC 3." xfId="125"/>
    <cellStyle name="Hyperlink TOC 4." xfId="126"/>
    <cellStyle name="INP_Number 2" xfId="418"/>
    <cellStyle name="Input 2" xfId="127"/>
    <cellStyle name="Input 2 2" xfId="420"/>
    <cellStyle name="Input 2 3" xfId="421"/>
    <cellStyle name="Input 2 4" xfId="422"/>
    <cellStyle name="Input 2 5" xfId="419"/>
    <cellStyle name="Input 2_Rev&amp;RAV_FO" xfId="423"/>
    <cellStyle name="Input 3" xfId="424"/>
    <cellStyle name="Input 3 2" xfId="425"/>
    <cellStyle name="Input 3 3" xfId="426"/>
    <cellStyle name="Input 3 4" xfId="427"/>
    <cellStyle name="Inputcell" xfId="428"/>
    <cellStyle name="Linked Cell 2" xfId="128"/>
    <cellStyle name="Linked Cell 2 2" xfId="429"/>
    <cellStyle name="Linked Cell 3" xfId="430"/>
    <cellStyle name="Lookup Table Heading" xfId="129"/>
    <cellStyle name="Lookup Table Heading 2" xfId="431"/>
    <cellStyle name="Lookup Table Heading." xfId="130"/>
    <cellStyle name="Lookup Table Heading_Rev&amp;RAV_FO" xfId="432"/>
    <cellStyle name="Lookup Table Label" xfId="131"/>
    <cellStyle name="Lookup Table Label 2" xfId="433"/>
    <cellStyle name="Lookup Table Label." xfId="132"/>
    <cellStyle name="Lookup Table Label. 2" xfId="133"/>
    <cellStyle name="Lookup Table Label. 2 2" xfId="134"/>
    <cellStyle name="Lookup Table Number" xfId="135"/>
    <cellStyle name="Lookup Table Number 2" xfId="434"/>
    <cellStyle name="Lookup Table Number." xfId="136"/>
    <cellStyle name="Lookup Table Number. 2" xfId="137"/>
    <cellStyle name="Lookup Table Number. 2 2" xfId="138"/>
    <cellStyle name="Millares_OLIVAPOT" xfId="435"/>
    <cellStyle name="Milliers [0]" xfId="436"/>
    <cellStyle name="Milliers_Bilan masse avec DP" xfId="437"/>
    <cellStyle name="Model Name" xfId="139"/>
    <cellStyle name="Model Name 2" xfId="438"/>
    <cellStyle name="Model Name 2 2" xfId="439"/>
    <cellStyle name="Model Name." xfId="140"/>
    <cellStyle name="Model Name_Rev&amp;RAV_FO" xfId="440"/>
    <cellStyle name="Monétaire [0]" xfId="441"/>
    <cellStyle name="Monétaire_Bilan masse avec DP" xfId="442"/>
    <cellStyle name="Multiple." xfId="141"/>
    <cellStyle name="Multiple. 2" xfId="142"/>
    <cellStyle name="Neutral 2" xfId="143"/>
    <cellStyle name="Neutral 2 2" xfId="443"/>
    <cellStyle name="Neutral 3" xfId="444"/>
    <cellStyle name="Normal" xfId="0" builtinId="0"/>
    <cellStyle name="Normal 10" xfId="4"/>
    <cellStyle name="Normal 11" xfId="144"/>
    <cellStyle name="Normal 12" xfId="145"/>
    <cellStyle name="Normal 2" xfId="146"/>
    <cellStyle name="Normal 2 10" xfId="445"/>
    <cellStyle name="Normal 2 2" xfId="147"/>
    <cellStyle name="Normal 2 2 2" xfId="148"/>
    <cellStyle name="Normal 2 2 2 2" xfId="448"/>
    <cellStyle name="Normal 2 2 2 2 2" xfId="449"/>
    <cellStyle name="Normal 2 2 2 2 2 2" xfId="450"/>
    <cellStyle name="Normal 2 2 2 2 3" xfId="451"/>
    <cellStyle name="Normal 2 2 2 2 3 2" xfId="452"/>
    <cellStyle name="Normal 2 2 2 2 4" xfId="453"/>
    <cellStyle name="Normal 2 2 2 3" xfId="454"/>
    <cellStyle name="Normal 2 2 2 3 2" xfId="455"/>
    <cellStyle name="Normal 2 2 2 4" xfId="456"/>
    <cellStyle name="Normal 2 2 2 4 2" xfId="457"/>
    <cellStyle name="Normal 2 2 2 5" xfId="458"/>
    <cellStyle name="Normal 2 2 2 6" xfId="447"/>
    <cellStyle name="Normal 2 2 3" xfId="459"/>
    <cellStyle name="Normal 2 2 3 2" xfId="460"/>
    <cellStyle name="Normal 2 2 3 2 2" xfId="461"/>
    <cellStyle name="Normal 2 2 3 2 2 2" xfId="462"/>
    <cellStyle name="Normal 2 2 3 2 3" xfId="463"/>
    <cellStyle name="Normal 2 2 3 2 3 2" xfId="464"/>
    <cellStyle name="Normal 2 2 3 2 4" xfId="465"/>
    <cellStyle name="Normal 2 2 3 3" xfId="466"/>
    <cellStyle name="Normal 2 2 3 3 2" xfId="467"/>
    <cellStyle name="Normal 2 2 3 4" xfId="468"/>
    <cellStyle name="Normal 2 2 3 4 2" xfId="469"/>
    <cellStyle name="Normal 2 2 3 5" xfId="470"/>
    <cellStyle name="Normal 2 2 4" xfId="471"/>
    <cellStyle name="Normal 2 2 4 2" xfId="472"/>
    <cellStyle name="Normal 2 2 4 2 2" xfId="473"/>
    <cellStyle name="Normal 2 2 4 3" xfId="474"/>
    <cellStyle name="Normal 2 2 4 3 2" xfId="475"/>
    <cellStyle name="Normal 2 2 4 4" xfId="476"/>
    <cellStyle name="Normal 2 2 5" xfId="477"/>
    <cellStyle name="Normal 2 2 5 2" xfId="478"/>
    <cellStyle name="Normal 2 2 6" xfId="479"/>
    <cellStyle name="Normal 2 2 6 2" xfId="480"/>
    <cellStyle name="Normal 2 2 7" xfId="481"/>
    <cellStyle name="Normal 2 2 8" xfId="446"/>
    <cellStyle name="Normal 2 2_Copy of VDP - Base Case Financial Model - Interim Financial Model 150709" xfId="482"/>
    <cellStyle name="Normal 2 3" xfId="149"/>
    <cellStyle name="Normal 2 3 2" xfId="484"/>
    <cellStyle name="Normal 2 3 2 2" xfId="485"/>
    <cellStyle name="Normal 2 3 2 2 2" xfId="486"/>
    <cellStyle name="Normal 2 3 2 3" xfId="487"/>
    <cellStyle name="Normal 2 3 2 3 2" xfId="488"/>
    <cellStyle name="Normal 2 3 2 4" xfId="489"/>
    <cellStyle name="Normal 2 3 3" xfId="490"/>
    <cellStyle name="Normal 2 3 3 2" xfId="491"/>
    <cellStyle name="Normal 2 3 4" xfId="492"/>
    <cellStyle name="Normal 2 3 4 2" xfId="493"/>
    <cellStyle name="Normal 2 3 5" xfId="494"/>
    <cellStyle name="Normal 2 3 6" xfId="483"/>
    <cellStyle name="Normal 2 4" xfId="495"/>
    <cellStyle name="Normal 2 4 2" xfId="496"/>
    <cellStyle name="Normal 2 4 2 2" xfId="497"/>
    <cellStyle name="Normal 2 4 2 2 2" xfId="498"/>
    <cellStyle name="Normal 2 4 2 3" xfId="499"/>
    <cellStyle name="Normal 2 4 2 3 2" xfId="500"/>
    <cellStyle name="Normal 2 4 2 4" xfId="501"/>
    <cellStyle name="Normal 2 4 3" xfId="502"/>
    <cellStyle name="Normal 2 4 3 2" xfId="503"/>
    <cellStyle name="Normal 2 4 4" xfId="504"/>
    <cellStyle name="Normal 2 4 4 2" xfId="505"/>
    <cellStyle name="Normal 2 4 5" xfId="506"/>
    <cellStyle name="Normal 2 5" xfId="507"/>
    <cellStyle name="Normal 2 5 2" xfId="508"/>
    <cellStyle name="Normal 2 5 2 2" xfId="509"/>
    <cellStyle name="Normal 2 5 3" xfId="510"/>
    <cellStyle name="Normal 2 5 3 2" xfId="511"/>
    <cellStyle name="Normal 2 5 4" xfId="512"/>
    <cellStyle name="Normal 2 6" xfId="513"/>
    <cellStyle name="Normal 2 7" xfId="514"/>
    <cellStyle name="Normal 2 8" xfId="515"/>
    <cellStyle name="Normal 2 8 2" xfId="516"/>
    <cellStyle name="Normal 2 9" xfId="517"/>
    <cellStyle name="Normal 2 9 2" xfId="518"/>
    <cellStyle name="Normal 2_Copy of VDP - Base Case Financial Model - Interim Financial Model 150709" xfId="519"/>
    <cellStyle name="Normal 3" xfId="150"/>
    <cellStyle name="Normal 3 2" xfId="151"/>
    <cellStyle name="Normal 3 2 2" xfId="152"/>
    <cellStyle name="Normal 3 2 2 2" xfId="153"/>
    <cellStyle name="Normal 3 2 2 2 2" xfId="299"/>
    <cellStyle name="Normal 3 2 2 3" xfId="283"/>
    <cellStyle name="Normal 3 2 3" xfId="154"/>
    <cellStyle name="Normal 3 2 3 2" xfId="290"/>
    <cellStyle name="Normal 3 2 4" xfId="521"/>
    <cellStyle name="Normal 3 2 5" xfId="274"/>
    <cellStyle name="Normal 3 3" xfId="155"/>
    <cellStyle name="Normal 3 3 2" xfId="156"/>
    <cellStyle name="Normal 3 3 2 2" xfId="157"/>
    <cellStyle name="Normal 3 3 2 2 2" xfId="302"/>
    <cellStyle name="Normal 3 3 2 3" xfId="286"/>
    <cellStyle name="Normal 3 3 3" xfId="158"/>
    <cellStyle name="Normal 3 3 3 2" xfId="293"/>
    <cellStyle name="Normal 3 3 4" xfId="277"/>
    <cellStyle name="Normal 3 4" xfId="159"/>
    <cellStyle name="Normal 3 4 2" xfId="160"/>
    <cellStyle name="Normal 3 4 2 2" xfId="296"/>
    <cellStyle name="Normal 3 4 3" xfId="280"/>
    <cellStyle name="Normal 3 5" xfId="161"/>
    <cellStyle name="Normal 3 5 2" xfId="288"/>
    <cellStyle name="Normal 3 6" xfId="520"/>
    <cellStyle name="Normal 3 7" xfId="272"/>
    <cellStyle name="Normal 4" xfId="162"/>
    <cellStyle name="Normal 4 2" xfId="522"/>
    <cellStyle name="Normal 5" xfId="163"/>
    <cellStyle name="Normal 5 2" xfId="164"/>
    <cellStyle name="Normal 5 3" xfId="523"/>
    <cellStyle name="Normal 6" xfId="165"/>
    <cellStyle name="Normal 6 2" xfId="166"/>
    <cellStyle name="Normal 6 2 2" xfId="167"/>
    <cellStyle name="Normal 6 2 2 2" xfId="298"/>
    <cellStyle name="Normal 6 2 3" xfId="525"/>
    <cellStyle name="Normal 6 2 4" xfId="282"/>
    <cellStyle name="Normal 6 3" xfId="168"/>
    <cellStyle name="Normal 6 3 2" xfId="289"/>
    <cellStyle name="Normal 6 4" xfId="524"/>
    <cellStyle name="Normal 6 5" xfId="273"/>
    <cellStyle name="Normal 7" xfId="169"/>
    <cellStyle name="Normal 7 2" xfId="170"/>
    <cellStyle name="Normal 7 2 2" xfId="171"/>
    <cellStyle name="Normal 7 2 2 2" xfId="301"/>
    <cellStyle name="Normal 7 2 3" xfId="285"/>
    <cellStyle name="Normal 7 3" xfId="172"/>
    <cellStyle name="Normal 7 3 2" xfId="292"/>
    <cellStyle name="Normal 7 4" xfId="276"/>
    <cellStyle name="Normal 8" xfId="173"/>
    <cellStyle name="Normal 8 2" xfId="174"/>
    <cellStyle name="Normal 8 2 2" xfId="295"/>
    <cellStyle name="Normal 8 3" xfId="279"/>
    <cellStyle name="Normal 9" xfId="175"/>
    <cellStyle name="Normal 9 2" xfId="176"/>
    <cellStyle name="Normal 9 3" xfId="586"/>
    <cellStyle name="Note 2" xfId="177"/>
    <cellStyle name="Note 2 2" xfId="527"/>
    <cellStyle name="Note 2 3" xfId="528"/>
    <cellStyle name="Note 2 4" xfId="529"/>
    <cellStyle name="Note 2 5" xfId="526"/>
    <cellStyle name="Note 2_Rev&amp;RAV_FO" xfId="530"/>
    <cellStyle name="Note 3" xfId="531"/>
    <cellStyle name="Note 3 2" xfId="532"/>
    <cellStyle name="Note 3 3" xfId="533"/>
    <cellStyle name="Note 3 4" xfId="534"/>
    <cellStyle name="Number." xfId="178"/>
    <cellStyle name="Number. 2" xfId="179"/>
    <cellStyle name="Number. 2 2" xfId="180"/>
    <cellStyle name="Output 2" xfId="181"/>
    <cellStyle name="Output 2 2" xfId="536"/>
    <cellStyle name="Output 2 3" xfId="537"/>
    <cellStyle name="Output 2 4" xfId="538"/>
    <cellStyle name="Output 2 5" xfId="535"/>
    <cellStyle name="Output 2_Rev&amp;RAV_FO" xfId="539"/>
    <cellStyle name="Output 3" xfId="540"/>
    <cellStyle name="Output 3 2" xfId="541"/>
    <cellStyle name="Output 3 3" xfId="542"/>
    <cellStyle name="Output 3 4" xfId="543"/>
    <cellStyle name="Percent" xfId="3" builtinId="5"/>
    <cellStyle name="Percent 2" xfId="182"/>
    <cellStyle name="Percent 2 2" xfId="544"/>
    <cellStyle name="Percent 2 28" xfId="545"/>
    <cellStyle name="Percent 2 29" xfId="546"/>
    <cellStyle name="Percent 2 3" xfId="547"/>
    <cellStyle name="Percent 3" xfId="183"/>
    <cellStyle name="Percent 3 2" xfId="548"/>
    <cellStyle name="Percent 4" xfId="184"/>
    <cellStyle name="Percent 4 2" xfId="185"/>
    <cellStyle name="Percent 4 2 2" xfId="186"/>
    <cellStyle name="Percent 4 2 2 2" xfId="300"/>
    <cellStyle name="Percent 4 2 3" xfId="284"/>
    <cellStyle name="Percent 4 3" xfId="187"/>
    <cellStyle name="Percent 4 3 2" xfId="291"/>
    <cellStyle name="Percent 4 4" xfId="275"/>
    <cellStyle name="Percent 5" xfId="188"/>
    <cellStyle name="Percent 5 2" xfId="189"/>
    <cellStyle name="Percent 5 2 2" xfId="190"/>
    <cellStyle name="Percent 5 2 2 2" xfId="303"/>
    <cellStyle name="Percent 5 2 3" xfId="287"/>
    <cellStyle name="Percent 5 3" xfId="191"/>
    <cellStyle name="Percent 5 3 2" xfId="294"/>
    <cellStyle name="Percent 5 4" xfId="278"/>
    <cellStyle name="Percent 6" xfId="192"/>
    <cellStyle name="Percent 6 2" xfId="193"/>
    <cellStyle name="Percent 6 2 2" xfId="297"/>
    <cellStyle name="Percent 6 3" xfId="281"/>
    <cellStyle name="Percent 7" xfId="194"/>
    <cellStyle name="Percent 7 2" xfId="195"/>
    <cellStyle name="Percent 8" xfId="196"/>
    <cellStyle name="Percent 9" xfId="197"/>
    <cellStyle name="Percentage." xfId="198"/>
    <cellStyle name="Percentage. 2" xfId="199"/>
    <cellStyle name="Percentage. 2 2" xfId="200"/>
    <cellStyle name="Period Title" xfId="201"/>
    <cellStyle name="Period Title 2" xfId="549"/>
    <cellStyle name="Period Title." xfId="202"/>
    <cellStyle name="Period Title_Rev&amp;RAV_FO" xfId="550"/>
    <cellStyle name="Presentation Currency." xfId="203"/>
    <cellStyle name="Presentation Currency. 2" xfId="204"/>
    <cellStyle name="Presentation Date." xfId="205"/>
    <cellStyle name="Presentation Date. 2" xfId="206"/>
    <cellStyle name="Presentation Heading 1" xfId="551"/>
    <cellStyle name="Presentation Heading 1." xfId="207"/>
    <cellStyle name="Presentation Heading 1. 2" xfId="208"/>
    <cellStyle name="Presentation Heading 2." xfId="209"/>
    <cellStyle name="Presentation Heading 2. 2" xfId="210"/>
    <cellStyle name="Presentation Heading 3." xfId="211"/>
    <cellStyle name="Presentation Heading 3. 2" xfId="212"/>
    <cellStyle name="Presentation Heading 4." xfId="213"/>
    <cellStyle name="Presentation Heading 4. 2" xfId="214"/>
    <cellStyle name="Presentation Hyperlink Arrow." xfId="215"/>
    <cellStyle name="Presentation Hyperlink Check." xfId="216"/>
    <cellStyle name="Presentation Hyperlink Text." xfId="217"/>
    <cellStyle name="Presentation Hyperlink Text. 2" xfId="218"/>
    <cellStyle name="Presentation Model Name." xfId="219"/>
    <cellStyle name="Presentation Model Name. 2" xfId="220"/>
    <cellStyle name="Presentation Multiple." xfId="221"/>
    <cellStyle name="Presentation Multiple. 2" xfId="222"/>
    <cellStyle name="Presentation Normal." xfId="223"/>
    <cellStyle name="Presentation Normal. 2" xfId="224"/>
    <cellStyle name="Presentation Normal. 2 2" xfId="225"/>
    <cellStyle name="Presentation Number." xfId="226"/>
    <cellStyle name="Presentation Number. 2" xfId="227"/>
    <cellStyle name="Presentation Percentage." xfId="228"/>
    <cellStyle name="Presentation Percentage. 2" xfId="229"/>
    <cellStyle name="Presentation Period Title." xfId="230"/>
    <cellStyle name="Presentation Period Title. 2" xfId="231"/>
    <cellStyle name="Presentation Section Number." xfId="232"/>
    <cellStyle name="Presentation Section Number. 2" xfId="233"/>
    <cellStyle name="Presentation Sheet Title." xfId="234"/>
    <cellStyle name="Presentation Sheet Title. 2" xfId="235"/>
    <cellStyle name="Presentation Sub Total." xfId="236"/>
    <cellStyle name="Presentation Sub Total. 2" xfId="237"/>
    <cellStyle name="Presentation TOC 1." xfId="238"/>
    <cellStyle name="Presentation TOC 1. 2" xfId="239"/>
    <cellStyle name="Presentation TOC 2." xfId="240"/>
    <cellStyle name="Presentation TOC 2. 2" xfId="241"/>
    <cellStyle name="Presentation TOC 3." xfId="242"/>
    <cellStyle name="Presentation TOC 3. 2" xfId="243"/>
    <cellStyle name="Presentation TOC 4." xfId="244"/>
    <cellStyle name="Presentation TOC 4. 2" xfId="245"/>
    <cellStyle name="Presentation Year." xfId="246"/>
    <cellStyle name="Presentation Year. 2" xfId="247"/>
    <cellStyle name="Right Currency" xfId="248"/>
    <cellStyle name="Right Currency 2" xfId="552"/>
    <cellStyle name="Right Date" xfId="249"/>
    <cellStyle name="Right Date 2" xfId="553"/>
    <cellStyle name="Right Multiple" xfId="250"/>
    <cellStyle name="Right Multiple 2" xfId="554"/>
    <cellStyle name="Right Number" xfId="251"/>
    <cellStyle name="Right Number 2" xfId="252"/>
    <cellStyle name="Right Number 2 2" xfId="253"/>
    <cellStyle name="Right Number 3" xfId="555"/>
    <cellStyle name="Right Percentage" xfId="254"/>
    <cellStyle name="Right Percentage 2" xfId="556"/>
    <cellStyle name="Right Year" xfId="255"/>
    <cellStyle name="Right Year 2" xfId="557"/>
    <cellStyle name="SC" xfId="558"/>
    <cellStyle name="Section Number" xfId="256"/>
    <cellStyle name="Section Number 2" xfId="559"/>
    <cellStyle name="Section Number." xfId="257"/>
    <cellStyle name="Section Number_Rev&amp;RAV_FO" xfId="560"/>
    <cellStyle name="Sheet Title" xfId="258"/>
    <cellStyle name="Sheet Title 2" xfId="561"/>
    <cellStyle name="Sheet Title 2 2" xfId="562"/>
    <cellStyle name="Sheet Title." xfId="259"/>
    <cellStyle name="Sheet Title_Rev&amp;RAV_FO" xfId="563"/>
    <cellStyle name="Style 1" xfId="564"/>
    <cellStyle name="Sub Total." xfId="260"/>
    <cellStyle name="Sub Total. 2" xfId="261"/>
    <cellStyle name="Title 2" xfId="262"/>
    <cellStyle name="Title 3" xfId="565"/>
    <cellStyle name="TOC 1" xfId="263"/>
    <cellStyle name="TOC 1 2" xfId="566"/>
    <cellStyle name="TOC 1_Rev&amp;RAV_FO" xfId="567"/>
    <cellStyle name="TOC 2" xfId="264"/>
    <cellStyle name="TOC 2 2" xfId="568"/>
    <cellStyle name="TOC 2_Rev&amp;RAV_FO" xfId="569"/>
    <cellStyle name="TOC 3" xfId="265"/>
    <cellStyle name="TOC 3 2" xfId="570"/>
    <cellStyle name="TOC 3_Rev&amp;RAV_FO" xfId="571"/>
    <cellStyle name="TOC 4" xfId="266"/>
    <cellStyle name="TOC 4 2" xfId="572"/>
    <cellStyle name="TOC 4_Rev&amp;RAV_FO" xfId="573"/>
    <cellStyle name="Total 2" xfId="267"/>
    <cellStyle name="Total 2 2" xfId="575"/>
    <cellStyle name="Total 2 3" xfId="576"/>
    <cellStyle name="Total 2 4" xfId="577"/>
    <cellStyle name="Total 2 5" xfId="574"/>
    <cellStyle name="Total 2_Rev&amp;RAV_FO" xfId="578"/>
    <cellStyle name="Total 3" xfId="579"/>
    <cellStyle name="Total 3 2" xfId="580"/>
    <cellStyle name="Total 3 3" xfId="581"/>
    <cellStyle name="Total 3 4" xfId="582"/>
    <cellStyle name="units" xfId="583"/>
    <cellStyle name="Warning Text 2" xfId="268"/>
    <cellStyle name="Warning Text 2 2" xfId="584"/>
    <cellStyle name="Warning Text 3" xfId="585"/>
    <cellStyle name="Year." xfId="269"/>
    <cellStyle name="Year. 2" xfId="270"/>
    <cellStyle name="Year. 2 2" xfId="2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:3579/aHJycDovL01XQ19DUy9ET0NVTUVOVC8vYi1hY3Rpb24lM2FfYV9hZmluZGl0ZW1pbmZvYWN0aW9uX2FpdGVtX2NfYTE1NDAwMjQ2/MW_Water_&amp;_Sewerage_Pricing_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Model_Summary_SC"/>
      <sheetName val="Model_Map_BO"/>
      <sheetName val="Instructions_BO"/>
      <sheetName val="Assumptions_SC"/>
      <sheetName val="Model_Inputs_BO"/>
      <sheetName val="TS_BA"/>
      <sheetName val="Indexation_TO"/>
      <sheetName val="General_Assumptions_BA"/>
      <sheetName val="Desal_Water_Orders_TA"/>
      <sheetName val="WP3_INPUTS_SC"/>
      <sheetName val="WP3_Opex_and_Capex_SSC"/>
      <sheetName val="WP3_Opex_Sum_TO"/>
      <sheetName val="WP3_Capex_Sum_TO"/>
      <sheetName val="WP3_Opex_Input_TO"/>
      <sheetName val="WP3_Maj_Proj_Input_TO"/>
      <sheetName val="WP3_Capex_Input_7_BO"/>
      <sheetName val="Demand_Inputs_SSC"/>
      <sheetName val="Water_Demand_Inputs_TO"/>
      <sheetName val="Sewerage_Demand_Inputs_TO"/>
      <sheetName val="Recycled_Water_Inputs_SSC"/>
      <sheetName val="Recycled_Water_Inputs_TO"/>
      <sheetName val="Benchmark_Tax_Inputs_TO"/>
      <sheetName val="WP3_Disposals&amp;Nontariff_TO"/>
      <sheetName val="WP3_Licence_Fees_TO"/>
      <sheetName val="YVW_Reimbursement_TO"/>
      <sheetName val="Desal_Inputs_SSC"/>
      <sheetName val="Desal_Payments_Inputs_TO"/>
      <sheetName val="Desal_Finance1_Inputs_TO"/>
      <sheetName val="Reg_Accounts_Inputs_TO"/>
      <sheetName val="RlldFwdRAV_Inputs_TO"/>
      <sheetName val="2009ESC_Info_SSC"/>
      <sheetName val="2009ESC_PPM_TO"/>
      <sheetName val="2009ESC_Opex_Summary_TO"/>
      <sheetName val="2009ESC_Opex_TO"/>
      <sheetName val="2009ESC_MajProj_TO"/>
      <sheetName val="2009ESC_Desal_Opex_TO"/>
      <sheetName val="2009ESC_RAV_TO"/>
      <sheetName val="2009ESC_RAV_Detail_TO"/>
      <sheetName val="2009ESC_Water_Demands_TO"/>
      <sheetName val="2009ESC_Sewerage_Demands_TO"/>
      <sheetName val="Reg_Accounts_SC"/>
      <sheetName val="Reg_Accounts_TO"/>
      <sheetName val="Reg_Accounts_RlldFwdRAV_TO"/>
      <sheetName val="Operating_Expenditure_SC"/>
      <sheetName val="WP3_Opex_TO"/>
      <sheetName val="Desal_Opex_SC"/>
      <sheetName val="Desal_Adj_TO"/>
      <sheetName val="Desal_Payments_TO"/>
      <sheetName val="Capital Expenditure_SC"/>
      <sheetName val="Capex_Forecast_TO"/>
      <sheetName val="Major_Proj_TO"/>
      <sheetName val="Assets_Bk_3_Capex_Alloc_FA"/>
      <sheetName val="Assets_Bk_3_BA"/>
      <sheetName val="Assets_Bk_3_Base_FO"/>
      <sheetName val="Major_Projects_Deprec_TO"/>
      <sheetName val="Roll_Forward_Deprec_TO"/>
      <sheetName val="Current_Asset_Info_BO"/>
      <sheetName val="Corporate_Alloc_BO"/>
      <sheetName val="Disposals_Sum_TO"/>
      <sheetName val="DTP_Adjustment_TO"/>
      <sheetName val="Roll_Forward_RAV_SC"/>
      <sheetName val="Roll_fwd_RAV_TO"/>
      <sheetName val="Benchmark_Tax_SC"/>
      <sheetName val="Benchmark_Tax_Sum_TO"/>
      <sheetName val="Revenue_SC"/>
      <sheetName val="Target_Revenue_TO"/>
      <sheetName val="Non-Tariff_Rev_TO"/>
      <sheetName val="Water_Demand_TO"/>
      <sheetName val="Sewerage_Demand_TO"/>
      <sheetName val="Water_Tariffs_TO"/>
      <sheetName val="Sewerage_Tariffs_TO"/>
      <sheetName val="RW_Shortfall_TO"/>
      <sheetName val="Rev_Rec_&amp;_Prices_SC"/>
      <sheetName val="Building_Block_TO"/>
      <sheetName val="Rev_Outputs_SC"/>
      <sheetName val="Rev_Req_Sum_TO"/>
      <sheetName val="SENS_SC"/>
      <sheetName val="SENS_ASSUMP_SC"/>
      <sheetName val="Sensitivity_Assumptions_BA"/>
      <sheetName val="Sensitivity_Capex_&amp;_Opex_TA"/>
      <sheetName val="Desal_Water_Orders_SENS_TA"/>
      <sheetName val="Indexation_SENS_TO"/>
      <sheetName val="SENS_OPEX_SC"/>
      <sheetName val="Opex_IN_SENS_TO"/>
      <sheetName val="Desal_Payments_SENS_TO"/>
      <sheetName val="Desal_Adj_SENS_TO"/>
      <sheetName val="SENS_CAPEX_SC"/>
      <sheetName val="Capex_Forecast_SENS_TO"/>
      <sheetName val="Major_Proj_Forecast_SENS_TO"/>
      <sheetName val="Assets_Bk_SENS_Capex_Alloc_FA"/>
      <sheetName val="Assets_Bk_SENS_BA"/>
      <sheetName val="Assets_Bk_SENS_Base_FO"/>
      <sheetName val="Major_Projects_Deprec_SENS_TO"/>
      <sheetName val="Roll_Forward_Deprec_SENS_TO"/>
      <sheetName val="Current_Asset_Info_SENS_BO"/>
      <sheetName val="Corporate_Alloc_SENS_BO"/>
      <sheetName val="Disposals_SENS_TO"/>
      <sheetName val="DTP_Adjustment_SENS_TO"/>
      <sheetName val="SENS_ROLL_FWD_RAV_SC"/>
      <sheetName val="Roll_fwd_RAV_SENS_TO"/>
      <sheetName val="SENS_REVENUE_SC"/>
      <sheetName val="Target_Revenue_SENS_TO"/>
      <sheetName val="Target_Revenue_DFACT_SENS_TO"/>
      <sheetName val="Tariff_Structures_TO"/>
      <sheetName val="Non-Tariff_Rev_SENS_TO"/>
      <sheetName val="Water_Demands_SENS_TO"/>
      <sheetName val="Sewerage_Demands_SENS_TO"/>
      <sheetName val="2quarterreturn_TA"/>
      <sheetName val="Water_Tariffs_SENS_TO"/>
      <sheetName val="Water_Tariffs_DFACT_SENS_TO"/>
      <sheetName val="Sewerage_Tariffs_SENS_TO"/>
      <sheetName val="Sewerage_Tariffs_DFACT_SENS_TO"/>
      <sheetName val="RW_Shortfall_SENS_TO"/>
      <sheetName val="SENS_TAX_SC"/>
      <sheetName val="Benchmark_Tax_Sum_SENS_TO"/>
      <sheetName val="Benchmark_Tax_SENS_TO"/>
      <sheetName val="Benchmark_Tax_MW_SENS_TO"/>
      <sheetName val="SENS_REV_REQ_SC"/>
      <sheetName val="Building_Block_SENS_TO"/>
      <sheetName val="SENS_REV_OUTPUTS_SC"/>
      <sheetName val="Revenue_Summary_SENS_TO"/>
      <sheetName val="Rev_Graphs_SENS_BO"/>
      <sheetName val="Sensitivity_Inputs_TO"/>
      <sheetName val="DFactor_Output_SENS_TO"/>
      <sheetName val="Opex_Graphs_SENS_BO"/>
      <sheetName val="Waterfall_Charts_BO"/>
      <sheetName val="Waterfall_Charts_partunbund_BO"/>
      <sheetName val="Waterfall_Charts_partunb_BO (2)"/>
      <sheetName val="Customer_Impacts_TO"/>
      <sheetName val="Financial_Indicators_SC"/>
      <sheetName val="ESC_Financial_Indicators_TO"/>
      <sheetName val="ROT_Financial_Indicators_TA"/>
      <sheetName val="Cost_Allocation_SC"/>
      <sheetName val="Cost_Alloc_Inputs_BO"/>
      <sheetName val="CA_Rev_Inputs_TO"/>
      <sheetName val="CA_Output_BO"/>
      <sheetName val="Price_Model_Export_SC"/>
      <sheetName val="Export_TO"/>
      <sheetName val="Price_Structures_SC"/>
      <sheetName val="Price_Inputs_BO"/>
      <sheetName val="Price_Rev_Input_TO"/>
      <sheetName val="Var_Price_TO"/>
      <sheetName val="Fix_Price_TO"/>
      <sheetName val="Price_Rev_Outputs_TO"/>
      <sheetName val="Price_Outputs_BO"/>
      <sheetName val="WP4-5_Prices_TO"/>
      <sheetName val="ESC_Export_SC"/>
      <sheetName val="ESC_Capex_TO"/>
      <sheetName val="Prev_Capex_SC"/>
      <sheetName val="WP3_Capex_Input_6_BO"/>
      <sheetName val="WP3_Capex_Input_5_BO"/>
      <sheetName val="WP3_Capex_Input_4_BO"/>
      <sheetName val="WP3_Capex_Input_3_BO"/>
      <sheetName val="WP3_Capex_Input_2_TO"/>
      <sheetName val="WP3_Capex_Input_1_TO"/>
      <sheetName val="Appendices_SC"/>
      <sheetName val="Lookup_Tables_SSC"/>
      <sheetName val="Checks_SSC"/>
      <sheetName val="Assets_Bk_BL"/>
      <sheetName val="Assets_Bk_SENS_BL"/>
      <sheetName val="TS_LU"/>
      <sheetName val="Checks_BO"/>
    </sheetNames>
    <sheetDataSet>
      <sheetData sheetId="0">
        <row r="10">
          <cell r="C10" t="str">
            <v>Revenue Requirement &amp; Price Model (Alert in Sensitivity On)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3">
          <cell r="K13">
            <v>6</v>
          </cell>
        </row>
        <row r="14">
          <cell r="J14">
            <v>38169</v>
          </cell>
        </row>
        <row r="16">
          <cell r="J16" t="str">
            <v>Year</v>
          </cell>
        </row>
        <row r="17">
          <cell r="J17" t="str">
            <v>Year</v>
          </cell>
        </row>
        <row r="18">
          <cell r="J18" t="b">
            <v>1</v>
          </cell>
        </row>
        <row r="19">
          <cell r="J19">
            <v>38169</v>
          </cell>
        </row>
        <row r="20">
          <cell r="J20">
            <v>38533</v>
          </cell>
        </row>
        <row r="21">
          <cell r="J21">
            <v>1</v>
          </cell>
        </row>
        <row r="22">
          <cell r="J22">
            <v>12</v>
          </cell>
        </row>
        <row r="23">
          <cell r="J23">
            <v>1</v>
          </cell>
        </row>
        <row r="25">
          <cell r="J25">
            <v>38533</v>
          </cell>
        </row>
        <row r="31">
          <cell r="J31" t="b">
            <v>1</v>
          </cell>
        </row>
        <row r="32">
          <cell r="J32">
            <v>6</v>
          </cell>
        </row>
        <row r="33">
          <cell r="J33">
            <v>11</v>
          </cell>
        </row>
        <row r="34">
          <cell r="J34" t="str">
            <v>(A)</v>
          </cell>
        </row>
        <row r="35">
          <cell r="J35" t="str">
            <v>(F)</v>
          </cell>
        </row>
        <row r="36">
          <cell r="J36" t="str">
            <v>(F)</v>
          </cell>
        </row>
      </sheetData>
      <sheetData sheetId="8"/>
      <sheetData sheetId="9">
        <row r="25">
          <cell r="I25">
            <v>2.5000000000000001E-2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>
        <row r="47">
          <cell r="D47" t="str">
            <v>January</v>
          </cell>
        </row>
        <row r="48">
          <cell r="D48" t="str">
            <v>February</v>
          </cell>
        </row>
        <row r="49">
          <cell r="D49" t="str">
            <v>March</v>
          </cell>
        </row>
        <row r="50">
          <cell r="D50" t="str">
            <v>April</v>
          </cell>
        </row>
        <row r="51">
          <cell r="D51" t="str">
            <v>May</v>
          </cell>
        </row>
        <row r="52">
          <cell r="D52" t="str">
            <v>June</v>
          </cell>
        </row>
        <row r="53">
          <cell r="D53" t="str">
            <v>July</v>
          </cell>
        </row>
        <row r="54">
          <cell r="D54" t="str">
            <v>August</v>
          </cell>
        </row>
        <row r="55">
          <cell r="D55" t="str">
            <v>September</v>
          </cell>
        </row>
        <row r="56">
          <cell r="D56" t="str">
            <v>October</v>
          </cell>
        </row>
        <row r="57">
          <cell r="D57" t="str">
            <v>November</v>
          </cell>
        </row>
        <row r="58">
          <cell r="D58" t="str">
            <v>December</v>
          </cell>
        </row>
        <row r="85">
          <cell r="D85" t="str">
            <v>Year</v>
          </cell>
        </row>
      </sheetData>
      <sheetData sheetId="1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2:AB32"/>
  <sheetViews>
    <sheetView showGridLines="0" tabSelected="1" zoomScale="85" zoomScaleNormal="85" workbookViewId="0">
      <selection activeCell="C4" sqref="C4"/>
    </sheetView>
  </sheetViews>
  <sheetFormatPr defaultRowHeight="15"/>
  <cols>
    <col min="1" max="2" width="1.28515625" customWidth="1"/>
    <col min="3" max="3" width="78.85546875" customWidth="1"/>
    <col min="4" max="27" width="15.42578125" customWidth="1"/>
    <col min="28" max="28" width="12.5703125" bestFit="1" customWidth="1"/>
  </cols>
  <sheetData>
    <row r="2" spans="3:27" ht="26.25">
      <c r="C2" s="31" t="s">
        <v>19</v>
      </c>
    </row>
    <row r="3" spans="3:27" ht="15.75" thickBot="1"/>
    <row r="4" spans="3:27" ht="21.75" thickBot="1">
      <c r="C4" s="41" t="s">
        <v>30</v>
      </c>
    </row>
    <row r="6" spans="3:27" s="1" customFormat="1" ht="21">
      <c r="C6" s="30" t="s">
        <v>18</v>
      </c>
      <c r="D6" s="29"/>
      <c r="E6" s="22"/>
      <c r="F6" s="22"/>
      <c r="G6" s="23"/>
      <c r="H6" s="23"/>
    </row>
    <row r="7" spans="3:27">
      <c r="D7" s="20" t="s">
        <v>0</v>
      </c>
      <c r="E7" s="20" t="s">
        <v>1</v>
      </c>
      <c r="G7" s="23"/>
      <c r="H7" s="23"/>
    </row>
    <row r="8" spans="3:27">
      <c r="C8" s="40" t="s">
        <v>3</v>
      </c>
      <c r="D8" s="42">
        <v>7.0000000000000007E-2</v>
      </c>
      <c r="E8" s="42">
        <v>7.0000000000000007E-2</v>
      </c>
      <c r="G8" s="23"/>
      <c r="H8" s="23"/>
    </row>
    <row r="9" spans="3:27" ht="15.75">
      <c r="D9" s="21"/>
      <c r="E9" s="21"/>
      <c r="G9" s="23"/>
      <c r="H9" s="23"/>
    </row>
    <row r="10" spans="3:27" ht="21">
      <c r="C10" s="30" t="s">
        <v>29</v>
      </c>
      <c r="F10" s="10"/>
      <c r="G10" s="1"/>
      <c r="H10" s="1"/>
      <c r="I10" s="1"/>
    </row>
    <row r="11" spans="3:27" s="11" customFormat="1" ht="15.75" thickBot="1">
      <c r="F11" s="9"/>
      <c r="G11" s="25"/>
    </row>
    <row r="12" spans="3:27" ht="15.75" thickBot="1">
      <c r="C12" s="3"/>
      <c r="D12" s="45" t="s">
        <v>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5" t="s">
        <v>1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</row>
    <row r="13" spans="3:27" ht="15.75" thickBot="1">
      <c r="C13" s="4"/>
      <c r="D13" s="18" t="s">
        <v>7</v>
      </c>
      <c r="E13" s="16" t="s">
        <v>8</v>
      </c>
      <c r="F13" s="14" t="s">
        <v>9</v>
      </c>
      <c r="G13" s="16" t="s">
        <v>10</v>
      </c>
      <c r="H13" s="14" t="s">
        <v>11</v>
      </c>
      <c r="I13" s="16" t="s">
        <v>12</v>
      </c>
      <c r="J13" s="14" t="s">
        <v>13</v>
      </c>
      <c r="K13" s="17" t="s">
        <v>14</v>
      </c>
      <c r="L13" s="15" t="s">
        <v>15</v>
      </c>
      <c r="M13" s="16" t="s">
        <v>16</v>
      </c>
      <c r="N13" s="14" t="s">
        <v>4</v>
      </c>
      <c r="O13" s="16" t="s">
        <v>17</v>
      </c>
      <c r="P13" s="19" t="s">
        <v>7</v>
      </c>
      <c r="Q13" s="16" t="s">
        <v>8</v>
      </c>
      <c r="R13" s="14" t="s">
        <v>9</v>
      </c>
      <c r="S13" s="16" t="s">
        <v>10</v>
      </c>
      <c r="T13" s="14" t="s">
        <v>11</v>
      </c>
      <c r="U13" s="16" t="s">
        <v>12</v>
      </c>
      <c r="V13" s="14" t="s">
        <v>13</v>
      </c>
      <c r="W13" s="17" t="s">
        <v>14</v>
      </c>
      <c r="X13" s="15" t="s">
        <v>15</v>
      </c>
      <c r="Y13" s="16" t="s">
        <v>16</v>
      </c>
      <c r="Z13" s="14" t="s">
        <v>4</v>
      </c>
      <c r="AA13" s="17" t="s">
        <v>17</v>
      </c>
    </row>
    <row r="14" spans="3:27">
      <c r="C14" s="5"/>
      <c r="D14" s="2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8"/>
      <c r="Q14" s="6"/>
      <c r="R14" s="6"/>
      <c r="S14" s="6"/>
      <c r="T14" s="6"/>
      <c r="U14" s="6"/>
      <c r="V14" s="6"/>
      <c r="W14" s="6"/>
      <c r="X14" s="6"/>
      <c r="Y14" s="6"/>
      <c r="Z14" s="6"/>
      <c r="AA14" s="26"/>
    </row>
    <row r="15" spans="3:27">
      <c r="C15" s="5" t="s">
        <v>2</v>
      </c>
      <c r="D15" s="32">
        <v>0</v>
      </c>
      <c r="E15" s="32">
        <f>+D31</f>
        <v>0</v>
      </c>
      <c r="F15" s="32">
        <f t="shared" ref="F15" si="0">+E31</f>
        <v>0</v>
      </c>
      <c r="G15" s="32">
        <f t="shared" ref="G15" si="1">+F31</f>
        <v>0</v>
      </c>
      <c r="H15" s="32">
        <f t="shared" ref="H15" si="2">+G31</f>
        <v>0</v>
      </c>
      <c r="I15" s="32">
        <f t="shared" ref="I15" si="3">+H31</f>
        <v>0</v>
      </c>
      <c r="J15" s="32">
        <f t="shared" ref="J15" si="4">+I31</f>
        <v>0</v>
      </c>
      <c r="K15" s="32">
        <f t="shared" ref="K15" si="5">+J31</f>
        <v>0</v>
      </c>
      <c r="L15" s="32">
        <f t="shared" ref="L15" si="6">+K31</f>
        <v>0</v>
      </c>
      <c r="M15" s="32">
        <f t="shared" ref="M15" si="7">+L31</f>
        <v>0</v>
      </c>
      <c r="N15" s="32">
        <f t="shared" ref="N15" si="8">+M31</f>
        <v>0</v>
      </c>
      <c r="O15" s="32">
        <f t="shared" ref="O15" si="9">+N31</f>
        <v>0</v>
      </c>
      <c r="P15" s="32">
        <f t="shared" ref="P15" si="10">+O31</f>
        <v>0</v>
      </c>
      <c r="Q15" s="32">
        <f t="shared" ref="Q15" si="11">+P31</f>
        <v>0</v>
      </c>
      <c r="R15" s="32">
        <f t="shared" ref="R15" si="12">+Q31</f>
        <v>0</v>
      </c>
      <c r="S15" s="32">
        <f t="shared" ref="S15" si="13">+R31</f>
        <v>0</v>
      </c>
      <c r="T15" s="32">
        <f t="shared" ref="T15" si="14">+S31</f>
        <v>0</v>
      </c>
      <c r="U15" s="32">
        <f t="shared" ref="U15" si="15">+T31</f>
        <v>0</v>
      </c>
      <c r="V15" s="32">
        <f t="shared" ref="V15" si="16">+U31</f>
        <v>0</v>
      </c>
      <c r="W15" s="32">
        <f t="shared" ref="W15" si="17">+V31</f>
        <v>0</v>
      </c>
      <c r="X15" s="32">
        <f t="shared" ref="X15" si="18">+W31</f>
        <v>0</v>
      </c>
      <c r="Y15" s="32">
        <f t="shared" ref="Y15" si="19">+X31</f>
        <v>0</v>
      </c>
      <c r="Z15" s="32">
        <f t="shared" ref="Z15" si="20">+Y31</f>
        <v>0</v>
      </c>
      <c r="AA15" s="33">
        <f t="shared" ref="AA15" si="21">+Z31</f>
        <v>0</v>
      </c>
    </row>
    <row r="16" spans="3:27">
      <c r="C16" s="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</row>
    <row r="17" spans="3:28">
      <c r="C17" s="5" t="s">
        <v>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r="18" spans="3:28">
      <c r="C18" s="4" t="s">
        <v>20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13"/>
    </row>
    <row r="19" spans="3:28">
      <c r="C19" s="4" t="s">
        <v>21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  <c r="AB19" s="13"/>
    </row>
    <row r="20" spans="3:28">
      <c r="C20" s="4" t="s">
        <v>6</v>
      </c>
      <c r="D20" s="34">
        <f>D18-D19</f>
        <v>0</v>
      </c>
      <c r="E20" s="34">
        <f t="shared" ref="E20:G20" si="22">E18-E19</f>
        <v>0</v>
      </c>
      <c r="F20" s="34">
        <f t="shared" si="22"/>
        <v>0</v>
      </c>
      <c r="G20" s="34">
        <f t="shared" si="22"/>
        <v>0</v>
      </c>
      <c r="H20" s="34">
        <f>H18-H19</f>
        <v>0</v>
      </c>
      <c r="I20" s="34">
        <f t="shared" ref="I20:K20" si="23">I18-I19</f>
        <v>0</v>
      </c>
      <c r="J20" s="34">
        <f t="shared" si="23"/>
        <v>0</v>
      </c>
      <c r="K20" s="34">
        <f t="shared" si="23"/>
        <v>0</v>
      </c>
      <c r="L20" s="34">
        <f>L18-L19</f>
        <v>0</v>
      </c>
      <c r="M20" s="34">
        <f t="shared" ref="M20:S20" si="24">M18-M19</f>
        <v>0</v>
      </c>
      <c r="N20" s="34">
        <f t="shared" si="24"/>
        <v>0</v>
      </c>
      <c r="O20" s="34">
        <f t="shared" si="24"/>
        <v>0</v>
      </c>
      <c r="P20" s="34">
        <f t="shared" si="24"/>
        <v>0</v>
      </c>
      <c r="Q20" s="34">
        <f t="shared" si="24"/>
        <v>0</v>
      </c>
      <c r="R20" s="34">
        <f t="shared" si="24"/>
        <v>0</v>
      </c>
      <c r="S20" s="34">
        <f t="shared" si="24"/>
        <v>0</v>
      </c>
      <c r="T20" s="34">
        <f>T18-T19</f>
        <v>0</v>
      </c>
      <c r="U20" s="34">
        <f t="shared" ref="U20:W20" si="25">U18-U19</f>
        <v>0</v>
      </c>
      <c r="V20" s="34">
        <f t="shared" si="25"/>
        <v>0</v>
      </c>
      <c r="W20" s="34">
        <f t="shared" si="25"/>
        <v>0</v>
      </c>
      <c r="X20" s="34">
        <f>X18-X19</f>
        <v>0</v>
      </c>
      <c r="Y20" s="34">
        <f t="shared" ref="Y20:AA20" si="26">Y18-Y19</f>
        <v>0</v>
      </c>
      <c r="Z20" s="34">
        <f t="shared" si="26"/>
        <v>0</v>
      </c>
      <c r="AA20" s="35">
        <f t="shared" si="26"/>
        <v>0</v>
      </c>
    </row>
    <row r="21" spans="3:28">
      <c r="C21" s="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</row>
    <row r="22" spans="3:28">
      <c r="C22" s="5" t="s">
        <v>22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</row>
    <row r="23" spans="3:28">
      <c r="C23" s="7" t="s">
        <v>23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  <c r="AB23" s="13"/>
    </row>
    <row r="24" spans="3:28">
      <c r="C24" s="7" t="s">
        <v>24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  <c r="AB24" s="13"/>
    </row>
    <row r="25" spans="3:28">
      <c r="C25" s="4" t="s">
        <v>25</v>
      </c>
      <c r="D25" s="34">
        <f>+D23+D24</f>
        <v>0</v>
      </c>
      <c r="E25" s="34">
        <f t="shared" ref="E25:P25" si="27">+E23+E24</f>
        <v>0</v>
      </c>
      <c r="F25" s="34">
        <f t="shared" si="27"/>
        <v>0</v>
      </c>
      <c r="G25" s="34">
        <f t="shared" si="27"/>
        <v>0</v>
      </c>
      <c r="H25" s="34">
        <f t="shared" si="27"/>
        <v>0</v>
      </c>
      <c r="I25" s="34">
        <f t="shared" si="27"/>
        <v>0</v>
      </c>
      <c r="J25" s="34">
        <f t="shared" si="27"/>
        <v>0</v>
      </c>
      <c r="K25" s="34">
        <f t="shared" si="27"/>
        <v>0</v>
      </c>
      <c r="L25" s="34">
        <f t="shared" si="27"/>
        <v>0</v>
      </c>
      <c r="M25" s="34">
        <f t="shared" si="27"/>
        <v>0</v>
      </c>
      <c r="N25" s="34">
        <f t="shared" si="27"/>
        <v>0</v>
      </c>
      <c r="O25" s="34">
        <f t="shared" si="27"/>
        <v>0</v>
      </c>
      <c r="P25" s="34">
        <f t="shared" si="27"/>
        <v>0</v>
      </c>
      <c r="Q25" s="34">
        <f>+Q23+Q24</f>
        <v>0</v>
      </c>
      <c r="R25" s="34">
        <f>+R23+R24</f>
        <v>0</v>
      </c>
      <c r="S25" s="34">
        <f t="shared" ref="S25:Y25" si="28">+S23+S24</f>
        <v>0</v>
      </c>
      <c r="T25" s="34">
        <f t="shared" si="28"/>
        <v>0</v>
      </c>
      <c r="U25" s="34">
        <f t="shared" si="28"/>
        <v>0</v>
      </c>
      <c r="V25" s="34">
        <f t="shared" si="28"/>
        <v>0</v>
      </c>
      <c r="W25" s="34">
        <f t="shared" si="28"/>
        <v>0</v>
      </c>
      <c r="X25" s="34">
        <f t="shared" si="28"/>
        <v>0</v>
      </c>
      <c r="Y25" s="34">
        <f t="shared" si="28"/>
        <v>0</v>
      </c>
      <c r="Z25" s="34">
        <f>+Z23+Z24</f>
        <v>0</v>
      </c>
      <c r="AA25" s="35">
        <f>+AA23+AA24</f>
        <v>0</v>
      </c>
    </row>
    <row r="26" spans="3:28">
      <c r="C26" s="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24"/>
    </row>
    <row r="27" spans="3:28">
      <c r="C27" s="4" t="s">
        <v>26</v>
      </c>
      <c r="D27" s="36">
        <f t="shared" ref="D27:Z27" si="29">+D15+D18-D25-D19</f>
        <v>0</v>
      </c>
      <c r="E27" s="36">
        <f t="shared" si="29"/>
        <v>0</v>
      </c>
      <c r="F27" s="36">
        <f t="shared" si="29"/>
        <v>0</v>
      </c>
      <c r="G27" s="36">
        <f t="shared" si="29"/>
        <v>0</v>
      </c>
      <c r="H27" s="36">
        <f t="shared" si="29"/>
        <v>0</v>
      </c>
      <c r="I27" s="36">
        <f t="shared" si="29"/>
        <v>0</v>
      </c>
      <c r="J27" s="36">
        <f t="shared" si="29"/>
        <v>0</v>
      </c>
      <c r="K27" s="36">
        <f t="shared" si="29"/>
        <v>0</v>
      </c>
      <c r="L27" s="36">
        <f t="shared" si="29"/>
        <v>0</v>
      </c>
      <c r="M27" s="36">
        <f t="shared" si="29"/>
        <v>0</v>
      </c>
      <c r="N27" s="36">
        <f t="shared" si="29"/>
        <v>0</v>
      </c>
      <c r="O27" s="36">
        <f t="shared" si="29"/>
        <v>0</v>
      </c>
      <c r="P27" s="36">
        <f t="shared" si="29"/>
        <v>0</v>
      </c>
      <c r="Q27" s="36">
        <f t="shared" si="29"/>
        <v>0</v>
      </c>
      <c r="R27" s="36">
        <f t="shared" si="29"/>
        <v>0</v>
      </c>
      <c r="S27" s="36">
        <f t="shared" si="29"/>
        <v>0</v>
      </c>
      <c r="T27" s="36">
        <f t="shared" si="29"/>
        <v>0</v>
      </c>
      <c r="U27" s="36">
        <f t="shared" si="29"/>
        <v>0</v>
      </c>
      <c r="V27" s="36">
        <f t="shared" si="29"/>
        <v>0</v>
      </c>
      <c r="W27" s="36">
        <f t="shared" si="29"/>
        <v>0</v>
      </c>
      <c r="X27" s="36">
        <f t="shared" si="29"/>
        <v>0</v>
      </c>
      <c r="Y27" s="36">
        <f t="shared" si="29"/>
        <v>0</v>
      </c>
      <c r="Z27" s="36">
        <f t="shared" si="29"/>
        <v>0</v>
      </c>
      <c r="AA27" s="37">
        <f>+AA15+AA18-AA25-AA19+AA26</f>
        <v>0</v>
      </c>
    </row>
    <row r="28" spans="3:28">
      <c r="C28" s="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</row>
    <row r="29" spans="3:28">
      <c r="C29" s="7" t="s">
        <v>27</v>
      </c>
      <c r="D29" s="12">
        <f t="shared" ref="D29:O29" si="30">+D27*((1+$D$8)^(1/12)-1)</f>
        <v>0</v>
      </c>
      <c r="E29" s="12">
        <f t="shared" si="30"/>
        <v>0</v>
      </c>
      <c r="F29" s="12">
        <f t="shared" si="30"/>
        <v>0</v>
      </c>
      <c r="G29" s="12">
        <f t="shared" si="30"/>
        <v>0</v>
      </c>
      <c r="H29" s="12">
        <f t="shared" si="30"/>
        <v>0</v>
      </c>
      <c r="I29" s="12">
        <f t="shared" si="30"/>
        <v>0</v>
      </c>
      <c r="J29" s="12">
        <f t="shared" si="30"/>
        <v>0</v>
      </c>
      <c r="K29" s="12">
        <f t="shared" si="30"/>
        <v>0</v>
      </c>
      <c r="L29" s="12">
        <f t="shared" si="30"/>
        <v>0</v>
      </c>
      <c r="M29" s="12">
        <f t="shared" si="30"/>
        <v>0</v>
      </c>
      <c r="N29" s="12">
        <f t="shared" si="30"/>
        <v>0</v>
      </c>
      <c r="O29" s="12">
        <f t="shared" si="30"/>
        <v>0</v>
      </c>
      <c r="P29" s="12">
        <f t="shared" ref="P29:AA29" si="31">+P27*((1+$E$8)^(1/12)-1)</f>
        <v>0</v>
      </c>
      <c r="Q29" s="12">
        <f t="shared" si="31"/>
        <v>0</v>
      </c>
      <c r="R29" s="12">
        <f t="shared" si="31"/>
        <v>0</v>
      </c>
      <c r="S29" s="12">
        <f t="shared" si="31"/>
        <v>0</v>
      </c>
      <c r="T29" s="12">
        <f t="shared" si="31"/>
        <v>0</v>
      </c>
      <c r="U29" s="12">
        <f t="shared" si="31"/>
        <v>0</v>
      </c>
      <c r="V29" s="12">
        <f t="shared" si="31"/>
        <v>0</v>
      </c>
      <c r="W29" s="12">
        <f t="shared" si="31"/>
        <v>0</v>
      </c>
      <c r="X29" s="12">
        <f t="shared" si="31"/>
        <v>0</v>
      </c>
      <c r="Y29" s="12">
        <f t="shared" si="31"/>
        <v>0</v>
      </c>
      <c r="Z29" s="12">
        <f t="shared" si="31"/>
        <v>0</v>
      </c>
      <c r="AA29" s="27">
        <f t="shared" si="31"/>
        <v>0</v>
      </c>
      <c r="AB29" s="13"/>
    </row>
    <row r="30" spans="3:28">
      <c r="C30" s="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</row>
    <row r="31" spans="3:28" s="2" customFormat="1">
      <c r="C31" s="5" t="s">
        <v>28</v>
      </c>
      <c r="D31" s="32">
        <f t="shared" ref="D31:Z31" si="32">+D27+D29</f>
        <v>0</v>
      </c>
      <c r="E31" s="32">
        <f t="shared" si="32"/>
        <v>0</v>
      </c>
      <c r="F31" s="32">
        <f t="shared" si="32"/>
        <v>0</v>
      </c>
      <c r="G31" s="32">
        <f t="shared" si="32"/>
        <v>0</v>
      </c>
      <c r="H31" s="32">
        <f t="shared" si="32"/>
        <v>0</v>
      </c>
      <c r="I31" s="32">
        <f t="shared" si="32"/>
        <v>0</v>
      </c>
      <c r="J31" s="32">
        <f t="shared" si="32"/>
        <v>0</v>
      </c>
      <c r="K31" s="32">
        <f t="shared" si="32"/>
        <v>0</v>
      </c>
      <c r="L31" s="32">
        <f t="shared" si="32"/>
        <v>0</v>
      </c>
      <c r="M31" s="32">
        <f t="shared" si="32"/>
        <v>0</v>
      </c>
      <c r="N31" s="32">
        <f t="shared" si="32"/>
        <v>0</v>
      </c>
      <c r="O31" s="32">
        <f t="shared" si="32"/>
        <v>0</v>
      </c>
      <c r="P31" s="32">
        <f t="shared" si="32"/>
        <v>0</v>
      </c>
      <c r="Q31" s="32">
        <f t="shared" si="32"/>
        <v>0</v>
      </c>
      <c r="R31" s="32">
        <f t="shared" si="32"/>
        <v>0</v>
      </c>
      <c r="S31" s="32">
        <f t="shared" si="32"/>
        <v>0</v>
      </c>
      <c r="T31" s="32">
        <f t="shared" si="32"/>
        <v>0</v>
      </c>
      <c r="U31" s="32">
        <f t="shared" si="32"/>
        <v>0</v>
      </c>
      <c r="V31" s="32">
        <f t="shared" si="32"/>
        <v>0</v>
      </c>
      <c r="W31" s="32">
        <f t="shared" si="32"/>
        <v>0</v>
      </c>
      <c r="X31" s="32">
        <f t="shared" si="32"/>
        <v>0</v>
      </c>
      <c r="Y31" s="32">
        <f t="shared" si="32"/>
        <v>0</v>
      </c>
      <c r="Z31" s="32">
        <f t="shared" si="32"/>
        <v>0</v>
      </c>
      <c r="AA31" s="33">
        <f>+AA27+AA29</f>
        <v>0</v>
      </c>
    </row>
    <row r="32" spans="3:28" ht="15.75" thickBot="1">
      <c r="C32" s="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</sheetData>
  <mergeCells count="2">
    <mergeCell ref="D12:O12"/>
    <mergeCell ref="P12:AA12"/>
  </mergeCells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 Interest calcs</vt:lpstr>
      <vt:lpstr>'MW Interest calcs'!Print_Area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Robyn Keely</cp:lastModifiedBy>
  <cp:lastPrinted>2012-09-05T04:37:08Z</cp:lastPrinted>
  <dcterms:created xsi:type="dcterms:W3CDTF">2012-06-15T00:36:06Z</dcterms:created>
  <dcterms:modified xsi:type="dcterms:W3CDTF">2012-10-08T03:40:31Z</dcterms:modified>
</cp:coreProperties>
</file>